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/>
  <mc:AlternateContent xmlns:mc="http://schemas.openxmlformats.org/markup-compatibility/2006">
    <mc:Choice Requires="x15">
      <x15ac:absPath xmlns:x15ac="http://schemas.microsoft.com/office/spreadsheetml/2010/11/ac" url="D:\Desktop\F2DFS\zhengli\"/>
    </mc:Choice>
  </mc:AlternateContent>
  <xr:revisionPtr revIDLastSave="0" documentId="13_ncr:1_{172506C0-9259-425B-AC2E-76E516E788A6}" xr6:coauthVersionLast="36" xr6:coauthVersionMax="47" xr10:uidLastSave="{00000000-0000-0000-0000-000000000000}"/>
  <bookViews>
    <workbookView xWindow="11724" yWindow="2988" windowWidth="18516" windowHeight="12120" activeTab="5" xr2:uid="{00000000-000D-0000-FFFF-FFFF00000000}"/>
  </bookViews>
  <sheets>
    <sheet name="写" sheetId="1" r:id="rId1"/>
    <sheet name="读" sheetId="5" r:id="rId2"/>
    <sheet name="百分比" sheetId="6" r:id="rId3"/>
    <sheet name="离线去重" sheetId="3" r:id="rId4"/>
    <sheet name="GC" sheetId="7" r:id="rId5"/>
    <sheet name="项目收集用例" sheetId="9" r:id="rId6"/>
    <sheet name="公开用例" sheetId="8" r:id="rId7"/>
  </sheets>
  <calcPr calcId="191029"/>
</workbook>
</file>

<file path=xl/calcChain.xml><?xml version="1.0" encoding="utf-8"?>
<calcChain xmlns="http://schemas.openxmlformats.org/spreadsheetml/2006/main">
  <c r="K13" i="8" l="1"/>
  <c r="J13" i="8"/>
  <c r="I13" i="8"/>
  <c r="K8" i="8"/>
  <c r="J8" i="8"/>
  <c r="I8" i="8"/>
  <c r="H8" i="8"/>
  <c r="G8" i="8"/>
  <c r="F8" i="8"/>
  <c r="E8" i="8"/>
  <c r="D8" i="8"/>
  <c r="C8" i="8"/>
  <c r="I50" i="9"/>
  <c r="H50" i="9"/>
  <c r="G50" i="9"/>
  <c r="F50" i="9"/>
  <c r="E50" i="9"/>
  <c r="D50" i="9"/>
  <c r="S42" i="9"/>
  <c r="R42" i="9"/>
  <c r="Q42" i="9"/>
  <c r="P42" i="9"/>
  <c r="O42" i="9"/>
  <c r="N42" i="9"/>
  <c r="S38" i="9"/>
  <c r="R38" i="9"/>
  <c r="R29" i="9" s="1"/>
  <c r="Q38" i="9"/>
  <c r="P38" i="9"/>
  <c r="O38" i="9"/>
  <c r="O29" i="9" s="1"/>
  <c r="N38" i="9"/>
  <c r="N29" i="9" s="1"/>
  <c r="S34" i="9"/>
  <c r="R34" i="9"/>
  <c r="Q34" i="9"/>
  <c r="Q28" i="9" s="1"/>
  <c r="P34" i="9"/>
  <c r="P28" i="9" s="1"/>
  <c r="O34" i="9"/>
  <c r="N34" i="9"/>
  <c r="N28" i="9" s="1"/>
  <c r="S29" i="9"/>
  <c r="Q29" i="9"/>
  <c r="P29" i="9"/>
  <c r="S28" i="9"/>
  <c r="R28" i="9"/>
  <c r="O28" i="9"/>
  <c r="J28" i="9"/>
  <c r="J29" i="9" s="1"/>
  <c r="I28" i="9"/>
  <c r="I29" i="9" s="1"/>
  <c r="H28" i="9"/>
  <c r="G28" i="9"/>
  <c r="F28" i="9"/>
  <c r="E28" i="9"/>
  <c r="J27" i="9"/>
  <c r="I27" i="9"/>
  <c r="H27" i="9"/>
  <c r="H29" i="9" s="1"/>
  <c r="G27" i="9"/>
  <c r="G29" i="9" s="1"/>
  <c r="F27" i="9"/>
  <c r="F29" i="9" s="1"/>
  <c r="E27" i="9"/>
  <c r="E29" i="9" s="1"/>
  <c r="E6" i="9"/>
  <c r="T5" i="9"/>
  <c r="T6" i="9" s="1"/>
  <c r="S5" i="9"/>
  <c r="S6" i="9" s="1"/>
  <c r="R5" i="9"/>
  <c r="R6" i="9" s="1"/>
  <c r="Q5" i="9"/>
  <c r="Q6" i="9" s="1"/>
  <c r="P5" i="9"/>
  <c r="P6" i="9" s="1"/>
  <c r="O5" i="9"/>
  <c r="O6" i="9" s="1"/>
  <c r="J5" i="9"/>
  <c r="J6" i="9" s="1"/>
  <c r="I5" i="9"/>
  <c r="I6" i="9" s="1"/>
  <c r="H5" i="9"/>
  <c r="H6" i="9" s="1"/>
  <c r="G5" i="9"/>
  <c r="G6" i="9" s="1"/>
  <c r="F5" i="9"/>
  <c r="E5" i="9"/>
  <c r="T4" i="9"/>
  <c r="S4" i="9"/>
  <c r="R4" i="9"/>
  <c r="Q4" i="9"/>
  <c r="P4" i="9"/>
  <c r="O4" i="9"/>
  <c r="J4" i="9"/>
  <c r="I4" i="9"/>
  <c r="H4" i="9"/>
  <c r="G4" i="9"/>
  <c r="F4" i="9"/>
  <c r="F6" i="9" s="1"/>
  <c r="E4" i="9"/>
  <c r="D44" i="7" l="1"/>
  <c r="E44" i="7"/>
  <c r="F44" i="7"/>
  <c r="I44" i="7"/>
  <c r="H44" i="7"/>
  <c r="G44" i="7"/>
  <c r="R37" i="7"/>
  <c r="Q37" i="7"/>
  <c r="P37" i="7"/>
  <c r="O37" i="7"/>
  <c r="N37" i="7"/>
  <c r="M37" i="7"/>
  <c r="E37" i="7"/>
  <c r="F37" i="7"/>
  <c r="G37" i="7"/>
  <c r="H37" i="7"/>
  <c r="I37" i="7"/>
  <c r="D37" i="7"/>
  <c r="P17" i="6"/>
  <c r="O17" i="6"/>
  <c r="N17" i="6"/>
  <c r="M17" i="6"/>
  <c r="L17" i="6"/>
  <c r="K17" i="6"/>
  <c r="J17" i="6"/>
  <c r="I17" i="6"/>
  <c r="H17" i="6"/>
  <c r="G17" i="6"/>
  <c r="F17" i="6"/>
  <c r="P8" i="6"/>
  <c r="O8" i="6"/>
  <c r="N8" i="6"/>
  <c r="M8" i="6"/>
  <c r="L8" i="6"/>
  <c r="K8" i="6"/>
  <c r="J8" i="6"/>
  <c r="I8" i="6"/>
  <c r="H8" i="6"/>
  <c r="G8" i="6"/>
  <c r="F8" i="6"/>
  <c r="K51" i="5"/>
  <c r="J51" i="5"/>
  <c r="I51" i="5"/>
  <c r="H51" i="5"/>
  <c r="G51" i="5"/>
  <c r="F51" i="5"/>
  <c r="E51" i="5"/>
  <c r="D51" i="5"/>
  <c r="K42" i="5"/>
  <c r="J42" i="5"/>
  <c r="I42" i="5"/>
  <c r="H42" i="5"/>
  <c r="G42" i="5"/>
  <c r="F42" i="5"/>
  <c r="E42" i="5"/>
  <c r="D42" i="5"/>
  <c r="K33" i="5"/>
  <c r="J33" i="5"/>
  <c r="I33" i="5"/>
  <c r="H33" i="5"/>
  <c r="G33" i="5"/>
  <c r="F33" i="5"/>
  <c r="E33" i="5"/>
  <c r="D33" i="5"/>
  <c r="K24" i="5"/>
  <c r="J24" i="5"/>
  <c r="I24" i="5"/>
  <c r="H24" i="5"/>
  <c r="G24" i="5"/>
  <c r="F24" i="5"/>
  <c r="E24" i="5"/>
  <c r="D24" i="5"/>
  <c r="K9" i="5"/>
  <c r="J9" i="5"/>
  <c r="I9" i="5"/>
  <c r="H9" i="5"/>
  <c r="G9" i="5"/>
  <c r="F9" i="5"/>
  <c r="E9" i="5"/>
  <c r="D9" i="5"/>
  <c r="K51" i="1"/>
  <c r="J51" i="1"/>
  <c r="I51" i="1"/>
  <c r="H51" i="1"/>
  <c r="G51" i="1"/>
  <c r="F51" i="1"/>
  <c r="E51" i="1"/>
  <c r="D51" i="1"/>
  <c r="K42" i="1"/>
  <c r="J42" i="1"/>
  <c r="I42" i="1"/>
  <c r="H42" i="1"/>
  <c r="G42" i="1"/>
  <c r="F42" i="1"/>
  <c r="E42" i="1"/>
  <c r="D42" i="1"/>
  <c r="K33" i="1"/>
  <c r="J33" i="1"/>
  <c r="I33" i="1"/>
  <c r="H33" i="1"/>
  <c r="G33" i="1"/>
  <c r="F33" i="1"/>
  <c r="E33" i="1"/>
  <c r="D33" i="1"/>
  <c r="K24" i="1"/>
  <c r="J24" i="1"/>
  <c r="I24" i="1"/>
  <c r="H24" i="1"/>
  <c r="G24" i="1"/>
  <c r="F24" i="1"/>
  <c r="E24" i="1"/>
  <c r="D24" i="1"/>
  <c r="K9" i="1"/>
  <c r="J9" i="1"/>
  <c r="I9" i="1"/>
  <c r="H9" i="1"/>
  <c r="G9" i="1"/>
  <c r="F9" i="1"/>
  <c r="E9" i="1"/>
  <c r="D9" i="1"/>
</calcChain>
</file>

<file path=xl/sharedStrings.xml><?xml version="1.0" encoding="utf-8"?>
<sst xmlns="http://schemas.openxmlformats.org/spreadsheetml/2006/main" count="426" uniqueCount="112">
  <si>
    <t>F2FS</t>
  </si>
  <si>
    <t>F2DFS</t>
  </si>
  <si>
    <t>sync</t>
  </si>
  <si>
    <t>async</t>
  </si>
  <si>
    <t>buffered RW</t>
  </si>
  <si>
    <t>direct RW</t>
  </si>
  <si>
    <t>4K</t>
  </si>
  <si>
    <t>BW</t>
  </si>
  <si>
    <t>IOPS(k)</t>
  </si>
  <si>
    <t>CPU(usr)</t>
  </si>
  <si>
    <t>CPU(sys)</t>
  </si>
  <si>
    <t>CPU(sum)</t>
  </si>
  <si>
    <t>clat(95)</t>
  </si>
  <si>
    <t>clat(99)</t>
  </si>
  <si>
    <t>clat(99.9)</t>
  </si>
  <si>
    <t>clat(99.99)</t>
  </si>
  <si>
    <t>buffered SW</t>
  </si>
  <si>
    <t>direct SW</t>
  </si>
  <si>
    <t>64K</t>
  </si>
  <si>
    <t>1M</t>
  </si>
  <si>
    <t>IOPS</t>
  </si>
  <si>
    <t>16M</t>
  </si>
  <si>
    <t>buffered RR</t>
  </si>
  <si>
    <t>direct RR</t>
  </si>
  <si>
    <t>Elapsed (wall clock) time</t>
  </si>
  <si>
    <t>Percent of CPU</t>
  </si>
  <si>
    <t>Maximum resident</t>
  </si>
  <si>
    <t>XFS</t>
  </si>
  <si>
    <t>BTRFS</t>
  </si>
  <si>
    <t>5 RW</t>
  </si>
  <si>
    <t>0 SW</t>
  </si>
  <si>
    <t>5 SW</t>
  </si>
  <si>
    <t>25 SW</t>
  </si>
  <si>
    <t>50 SW</t>
  </si>
  <si>
    <t>75 SW</t>
  </si>
  <si>
    <t>95 SW</t>
  </si>
  <si>
    <t>100 SW</t>
  </si>
  <si>
    <t>8K</t>
  </si>
  <si>
    <t>16K</t>
  </si>
  <si>
    <t>32K</t>
  </si>
  <si>
    <t>128K</t>
  </si>
  <si>
    <t>F2DFS-infinite</t>
  </si>
  <si>
    <t>F2DFS-halfbucket</t>
  </si>
  <si>
    <t>aync</t>
  </si>
  <si>
    <t>buffered SR</t>
    <phoneticPr fontId="3" type="noConversion"/>
  </si>
  <si>
    <t>direct SR</t>
    <phoneticPr fontId="3" type="noConversion"/>
  </si>
  <si>
    <t>后台GC</t>
    <phoneticPr fontId="3" type="noConversion"/>
  </si>
  <si>
    <t>文件系统</t>
    <phoneticPr fontId="3" type="noConversion"/>
  </si>
  <si>
    <t>F2FS</t>
    <phoneticPr fontId="3" type="noConversion"/>
  </si>
  <si>
    <t>F2DFS</t>
    <phoneticPr fontId="3" type="noConversion"/>
  </si>
  <si>
    <t>有效块数量</t>
    <phoneticPr fontId="3" type="noConversion"/>
  </si>
  <si>
    <t>时间(ns)</t>
    <phoneticPr fontId="3" type="noConversion"/>
  </si>
  <si>
    <t>AVG</t>
    <phoneticPr fontId="3" type="noConversion"/>
  </si>
  <si>
    <t>group 1</t>
    <phoneticPr fontId="3" type="noConversion"/>
  </si>
  <si>
    <t>group 2</t>
    <phoneticPr fontId="3" type="noConversion"/>
  </si>
  <si>
    <t>前台GC</t>
    <phoneticPr fontId="3" type="noConversion"/>
  </si>
  <si>
    <t>汇总统计</t>
    <phoneticPr fontId="3" type="noConversion"/>
  </si>
  <si>
    <t>类型</t>
    <phoneticPr fontId="3" type="noConversion"/>
  </si>
  <si>
    <t>后台gc</t>
    <phoneticPr fontId="3" type="noConversion"/>
  </si>
  <si>
    <t>前台gc</t>
    <phoneticPr fontId="3" type="noConversion"/>
  </si>
  <si>
    <t>平均时间</t>
    <phoneticPr fontId="3" type="noConversion"/>
  </si>
  <si>
    <t>百分比</t>
    <phoneticPr fontId="3" type="noConversion"/>
  </si>
  <si>
    <r>
      <rPr>
        <sz val="11"/>
        <color theme="1"/>
        <rFont val="微软雅黑"/>
        <family val="2"/>
        <charset val="134"/>
      </rPr>
      <t>有</t>
    </r>
    <r>
      <rPr>
        <sz val="11"/>
        <color theme="1"/>
        <rFont val="等线"/>
        <family val="2"/>
        <scheme val="minor"/>
      </rPr>
      <t>fsync</t>
    </r>
    <phoneticPr fontId="3" type="noConversion"/>
  </si>
  <si>
    <r>
      <rPr>
        <sz val="11"/>
        <color theme="1"/>
        <rFont val="微软雅黑"/>
        <family val="2"/>
        <charset val="134"/>
      </rPr>
      <t>有</t>
    </r>
    <r>
      <rPr>
        <sz val="11"/>
        <color theme="1"/>
        <rFont val="等线"/>
        <family val="2"/>
        <scheme val="minor"/>
      </rPr>
      <t>fsync</t>
    </r>
    <r>
      <rPr>
        <sz val="11"/>
        <color theme="1"/>
        <rFont val="微软雅黑"/>
        <family val="2"/>
        <charset val="134"/>
      </rPr>
      <t>(</t>
    </r>
    <r>
      <rPr>
        <sz val="11"/>
        <color theme="1"/>
        <rFont val="Arial"/>
        <family val="2"/>
      </rPr>
      <t>fsync</t>
    </r>
    <r>
      <rPr>
        <sz val="11"/>
        <color theme="1"/>
        <rFont val="微软雅黑"/>
        <family val="2"/>
        <charset val="134"/>
      </rPr>
      <t>感知)</t>
    </r>
    <phoneticPr fontId="3" type="noConversion"/>
  </si>
  <si>
    <t>trace1</t>
  </si>
  <si>
    <t>trace2</t>
  </si>
  <si>
    <t>trace3</t>
  </si>
  <si>
    <t>trace4</t>
  </si>
  <si>
    <t>trace5</t>
  </si>
  <si>
    <t>trace6</t>
  </si>
  <si>
    <t>avg time</t>
  </si>
  <si>
    <t>f2fs</t>
  </si>
  <si>
    <t>f2dfs</t>
  </si>
  <si>
    <t>对比</t>
    <phoneticPr fontId="3" type="noConversion"/>
  </si>
  <si>
    <t>Raw
Data</t>
  </si>
  <si>
    <t>test1</t>
  </si>
  <si>
    <t>test2</t>
  </si>
  <si>
    <t>test3</t>
  </si>
  <si>
    <t>选取原始数据中时间中位的结果，各部分时间如下：</t>
  </si>
  <si>
    <t>fsync</t>
  </si>
  <si>
    <t>write</t>
  </si>
  <si>
    <t>read</t>
  </si>
  <si>
    <r>
      <rPr>
        <sz val="11"/>
        <color theme="1"/>
        <rFont val="微软雅黑"/>
        <family val="2"/>
        <charset val="134"/>
      </rPr>
      <t>无</t>
    </r>
    <r>
      <rPr>
        <sz val="11"/>
        <color theme="1"/>
        <rFont val="等线"/>
        <family val="2"/>
        <scheme val="minor"/>
      </rPr>
      <t>fsync</t>
    </r>
    <phoneticPr fontId="3" type="noConversion"/>
  </si>
  <si>
    <t>数据量统计</t>
    <phoneticPr fontId="3" type="noConversion"/>
  </si>
  <si>
    <t>trace1</t>
    <phoneticPr fontId="3" type="noConversion"/>
  </si>
  <si>
    <t>数据增量</t>
    <phoneticPr fontId="3" type="noConversion"/>
  </si>
  <si>
    <r>
      <t>f2dfs(fsync</t>
    </r>
    <r>
      <rPr>
        <sz val="11"/>
        <color theme="1"/>
        <rFont val="微软雅黑"/>
        <family val="2"/>
        <charset val="134"/>
      </rPr>
      <t>感知</t>
    </r>
    <r>
      <rPr>
        <sz val="11"/>
        <color theme="1"/>
        <rFont val="等线"/>
        <charset val="134"/>
        <scheme val="minor"/>
      </rPr>
      <t>)</t>
    </r>
    <phoneticPr fontId="3" type="noConversion"/>
  </si>
  <si>
    <t>前</t>
  </si>
  <si>
    <t>后</t>
  </si>
  <si>
    <t>增量</t>
  </si>
  <si>
    <r>
      <t>F2DFS(fsync</t>
    </r>
    <r>
      <rPr>
        <sz val="11"/>
        <color theme="1"/>
        <rFont val="微软雅黑"/>
        <family val="2"/>
        <charset val="134"/>
      </rPr>
      <t>感知</t>
    </r>
    <r>
      <rPr>
        <sz val="11"/>
        <color theme="1"/>
        <rFont val="等线"/>
        <charset val="134"/>
        <scheme val="minor"/>
      </rPr>
      <t>)</t>
    </r>
    <phoneticPr fontId="3" type="noConversion"/>
  </si>
  <si>
    <t>trace</t>
  </si>
  <si>
    <t>说明</t>
  </si>
  <si>
    <t>write_count</t>
  </si>
  <si>
    <r>
      <t xml:space="preserve">write_count/read_count/fsync_count: </t>
    </r>
    <r>
      <rPr>
        <sz val="11"/>
        <color theme="1"/>
        <rFont val="微软雅黑"/>
        <family val="2"/>
        <charset val="134"/>
      </rPr>
      <t>总写入</t>
    </r>
    <r>
      <rPr>
        <sz val="11"/>
        <color theme="1"/>
        <rFont val="等线"/>
        <family val="2"/>
        <scheme val="minor"/>
      </rPr>
      <t>/</t>
    </r>
    <r>
      <rPr>
        <sz val="11"/>
        <color theme="1"/>
        <rFont val="微软雅黑"/>
        <family val="2"/>
        <charset val="134"/>
      </rPr>
      <t>读取</t>
    </r>
    <r>
      <rPr>
        <sz val="11"/>
        <color theme="1"/>
        <rFont val="等线"/>
        <family val="2"/>
        <scheme val="minor"/>
      </rPr>
      <t>/</t>
    </r>
    <r>
      <rPr>
        <sz val="11"/>
        <color theme="1"/>
        <rFont val="微软雅黑"/>
        <family val="2"/>
        <charset val="134"/>
      </rPr>
      <t xml:space="preserve">同步命令条数
</t>
    </r>
    <r>
      <rPr>
        <sz val="11"/>
        <color theme="1"/>
        <rFont val="等线"/>
        <family val="2"/>
        <scheme val="minor"/>
      </rPr>
      <t xml:space="preserve">read_pages: </t>
    </r>
    <r>
      <rPr>
        <sz val="11"/>
        <color theme="1"/>
        <rFont val="微软雅黑"/>
        <family val="2"/>
        <charset val="134"/>
      </rPr>
      <t xml:space="preserve">总读取页数
</t>
    </r>
    <r>
      <rPr>
        <sz val="11"/>
        <color theme="1"/>
        <rFont val="等线"/>
        <family val="2"/>
        <scheme val="minor"/>
      </rPr>
      <t xml:space="preserve">fp_count: </t>
    </r>
    <r>
      <rPr>
        <sz val="11"/>
        <color theme="1"/>
        <rFont val="微软雅黑"/>
        <family val="2"/>
        <charset val="134"/>
      </rPr>
      <t>总共出现的</t>
    </r>
    <r>
      <rPr>
        <sz val="11"/>
        <color theme="1"/>
        <rFont val="等线"/>
        <family val="2"/>
        <scheme val="minor"/>
      </rPr>
      <t>fp</t>
    </r>
    <r>
      <rPr>
        <sz val="11"/>
        <color theme="1"/>
        <rFont val="微软雅黑"/>
        <family val="2"/>
        <charset val="134"/>
      </rPr>
      <t>个数</t>
    </r>
    <r>
      <rPr>
        <sz val="11"/>
        <color theme="1"/>
        <rFont val="等线"/>
        <family val="2"/>
        <scheme val="minor"/>
      </rPr>
      <t xml:space="preserve"> 
unique_fp: </t>
    </r>
    <r>
      <rPr>
        <sz val="11"/>
        <color theme="1"/>
        <rFont val="微软雅黑"/>
        <family val="2"/>
        <charset val="134"/>
      </rPr>
      <t>仅出现一次的</t>
    </r>
    <r>
      <rPr>
        <sz val="11"/>
        <color theme="1"/>
        <rFont val="等线"/>
        <family val="2"/>
        <scheme val="minor"/>
      </rPr>
      <t>fp</t>
    </r>
    <r>
      <rPr>
        <sz val="11"/>
        <color theme="1"/>
        <rFont val="微软雅黑"/>
        <family val="2"/>
        <charset val="134"/>
      </rPr>
      <t>个数</t>
    </r>
    <r>
      <rPr>
        <sz val="11"/>
        <color theme="1"/>
        <rFont val="等线"/>
        <family val="2"/>
        <scheme val="minor"/>
      </rPr>
      <t xml:space="preserve">
fp_count(async)</t>
    </r>
    <r>
      <rPr>
        <sz val="11"/>
        <color theme="1"/>
        <rFont val="微软雅黑"/>
        <family val="2"/>
        <charset val="134"/>
      </rPr>
      <t>：仅统计异步写中出现的fp个数</t>
    </r>
    <phoneticPr fontId="3" type="noConversion"/>
  </si>
  <si>
    <t>sync_write</t>
  </si>
  <si>
    <t>async_write</t>
  </si>
  <si>
    <t>read_count</t>
  </si>
  <si>
    <t>read_pages</t>
  </si>
  <si>
    <t>fsync_count</t>
  </si>
  <si>
    <t>fp_count</t>
  </si>
  <si>
    <t>unique_fp</t>
  </si>
  <si>
    <t>fp_count(async)</t>
  </si>
  <si>
    <t>F2DFS(fsync感知)</t>
  </si>
  <si>
    <t>avg</t>
  </si>
  <si>
    <t>数据增量</t>
  </si>
  <si>
    <t>write次数</t>
  </si>
  <si>
    <t>write数据量(GB)</t>
  </si>
  <si>
    <t>read次数</t>
  </si>
  <si>
    <t>fsync次数</t>
  </si>
  <si>
    <t>fp个数</t>
  </si>
  <si>
    <t>说明：无初始化，所以增量就是执行后结果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</si>
</sst>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Arial"/>
      <family val="2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0" fillId="0" borderId="8" xfId="0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2" xfId="0" applyBorder="1"/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24" xfId="0" applyBorder="1"/>
    <xf numFmtId="0" fontId="0" fillId="0" borderId="35" xfId="0" applyBorder="1"/>
    <xf numFmtId="0" fontId="0" fillId="0" borderId="36" xfId="0" applyBorder="1"/>
    <xf numFmtId="0" fontId="0" fillId="0" borderId="25" xfId="0" applyBorder="1"/>
    <xf numFmtId="0" fontId="0" fillId="0" borderId="37" xfId="0" applyBorder="1"/>
    <xf numFmtId="0" fontId="0" fillId="0" borderId="30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10" fontId="0" fillId="0" borderId="17" xfId="0" applyNumberFormat="1" applyBorder="1"/>
    <xf numFmtId="10" fontId="0" fillId="0" borderId="18" xfId="0" applyNumberFormat="1" applyBorder="1"/>
    <xf numFmtId="10" fontId="0" fillId="0" borderId="34" xfId="0" applyNumberFormat="1" applyBorder="1"/>
    <xf numFmtId="10" fontId="0" fillId="0" borderId="19" xfId="0" applyNumberFormat="1" applyBorder="1"/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0" fillId="0" borderId="42" xfId="0" applyBorder="1"/>
    <xf numFmtId="0" fontId="0" fillId="0" borderId="43" xfId="0" applyBorder="1"/>
    <xf numFmtId="0" fontId="0" fillId="0" borderId="4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6" fillId="0" borderId="42" xfId="0" applyFont="1" applyBorder="1"/>
    <xf numFmtId="10" fontId="0" fillId="0" borderId="42" xfId="0" applyNumberFormat="1" applyBorder="1"/>
    <xf numFmtId="10" fontId="0" fillId="0" borderId="43" xfId="0" applyNumberFormat="1" applyBorder="1"/>
    <xf numFmtId="0" fontId="0" fillId="0" borderId="44" xfId="0" applyBorder="1"/>
    <xf numFmtId="0" fontId="0" fillId="0" borderId="45" xfId="0" applyBorder="1"/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28" xfId="0" applyBorder="1"/>
    <xf numFmtId="0" fontId="0" fillId="0" borderId="49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49" fontId="0" fillId="0" borderId="28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0" fontId="0" fillId="0" borderId="49" xfId="0" applyBorder="1"/>
    <xf numFmtId="49" fontId="0" fillId="0" borderId="29" xfId="0" applyNumberFormat="1" applyBorder="1" applyAlignment="1">
      <alignment vertical="center"/>
    </xf>
    <xf numFmtId="0" fontId="0" fillId="0" borderId="50" xfId="0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4" xfId="0" applyBorder="1" applyAlignment="1">
      <alignment horizontal="center" vertical="center"/>
    </xf>
    <xf numFmtId="0" fontId="6" fillId="0" borderId="51" xfId="0" applyFont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47" xfId="0" applyBorder="1"/>
    <xf numFmtId="0" fontId="1" fillId="0" borderId="42" xfId="0" applyFont="1" applyBorder="1"/>
    <xf numFmtId="0" fontId="1" fillId="0" borderId="43" xfId="0" applyFont="1" applyBorder="1"/>
    <xf numFmtId="0" fontId="6" fillId="0" borderId="4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0" fillId="0" borderId="54" xfId="0" applyBorder="1"/>
    <xf numFmtId="0" fontId="0" fillId="0" borderId="4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Border="1"/>
    <xf numFmtId="0" fontId="1" fillId="0" borderId="4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49" fontId="0" fillId="0" borderId="6" xfId="0" applyNumberFormat="1" applyBorder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0" borderId="51" xfId="0" applyBorder="1"/>
    <xf numFmtId="0" fontId="0" fillId="0" borderId="16" xfId="0" applyBorder="1"/>
    <xf numFmtId="0" fontId="0" fillId="0" borderId="52" xfId="0" applyBorder="1"/>
    <xf numFmtId="0" fontId="0" fillId="0" borderId="53" xfId="0" applyBorder="1"/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0" fillId="0" borderId="46" xfId="0" applyBorder="1"/>
    <xf numFmtId="0" fontId="0" fillId="0" borderId="41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36" xfId="0" applyBorder="1" applyAlignment="1">
      <alignment horizontal="center"/>
    </xf>
    <xf numFmtId="0" fontId="0" fillId="0" borderId="59" xfId="0" applyBorder="1"/>
    <xf numFmtId="0" fontId="0" fillId="0" borderId="60" xfId="0" applyBorder="1" applyAlignment="1">
      <alignment horizontal="center"/>
    </xf>
    <xf numFmtId="0" fontId="0" fillId="0" borderId="61" xfId="0" applyBorder="1"/>
    <xf numFmtId="0" fontId="0" fillId="0" borderId="62" xfId="0" applyBorder="1"/>
    <xf numFmtId="0" fontId="0" fillId="0" borderId="63" xfId="0" applyBorder="1"/>
    <xf numFmtId="0" fontId="0" fillId="0" borderId="5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55"/>
  <sheetViews>
    <sheetView workbookViewId="0">
      <selection activeCell="N7" sqref="N7"/>
    </sheetView>
  </sheetViews>
  <sheetFormatPr defaultColWidth="9" defaultRowHeight="13.8" x14ac:dyDescent="0.25"/>
  <cols>
    <col min="2" max="2" width="5.6640625" style="1" customWidth="1"/>
    <col min="3" max="3" width="11.109375" style="1" customWidth="1"/>
    <col min="4" max="4" width="13.5546875" customWidth="1"/>
    <col min="5" max="5" width="10.5546875" customWidth="1"/>
    <col min="6" max="6" width="13.5546875" customWidth="1"/>
    <col min="7" max="7" width="10.5546875" customWidth="1"/>
    <col min="8" max="8" width="13.5546875" customWidth="1"/>
    <col min="9" max="9" width="10.5546875" customWidth="1"/>
    <col min="10" max="10" width="13.5546875" customWidth="1"/>
    <col min="11" max="11" width="10.5546875" customWidth="1"/>
    <col min="12" max="15" width="12.77734375" customWidth="1"/>
  </cols>
  <sheetData>
    <row r="1" spans="2:11" ht="14.4" thickBot="1" x14ac:dyDescent="0.3"/>
    <row r="2" spans="2:11" s="1" customFormat="1" x14ac:dyDescent="0.25">
      <c r="D2" s="42" t="s">
        <v>0</v>
      </c>
      <c r="E2" s="43"/>
      <c r="F2" s="43"/>
      <c r="G2" s="44"/>
      <c r="H2" s="42" t="s">
        <v>1</v>
      </c>
      <c r="I2" s="43"/>
      <c r="J2" s="43"/>
      <c r="K2" s="44"/>
    </row>
    <row r="3" spans="2:11" s="1" customFormat="1" x14ac:dyDescent="0.25">
      <c r="D3" s="45" t="s">
        <v>2</v>
      </c>
      <c r="E3" s="46"/>
      <c r="F3" s="46" t="s">
        <v>3</v>
      </c>
      <c r="G3" s="47"/>
      <c r="H3" s="45" t="s">
        <v>2</v>
      </c>
      <c r="I3" s="46"/>
      <c r="J3" s="46" t="s">
        <v>3</v>
      </c>
      <c r="K3" s="47"/>
    </row>
    <row r="4" spans="2:11" s="1" customFormat="1" ht="14.4" thickBot="1" x14ac:dyDescent="0.3">
      <c r="D4" s="14" t="s">
        <v>4</v>
      </c>
      <c r="E4" s="1" t="s">
        <v>5</v>
      </c>
      <c r="F4" s="1" t="s">
        <v>4</v>
      </c>
      <c r="G4" s="9" t="s">
        <v>5</v>
      </c>
      <c r="H4" s="14" t="s">
        <v>4</v>
      </c>
      <c r="I4" s="1" t="s">
        <v>5</v>
      </c>
      <c r="J4" s="1" t="s">
        <v>4</v>
      </c>
      <c r="K4" s="9" t="s">
        <v>5</v>
      </c>
    </row>
    <row r="5" spans="2:11" x14ac:dyDescent="0.25">
      <c r="B5" s="48" t="s">
        <v>6</v>
      </c>
      <c r="C5" s="2" t="s">
        <v>7</v>
      </c>
      <c r="D5" s="4">
        <v>3195</v>
      </c>
      <c r="E5" s="5">
        <v>208</v>
      </c>
      <c r="F5" s="5">
        <v>1889</v>
      </c>
      <c r="G5" s="12">
        <v>734</v>
      </c>
      <c r="H5" s="4">
        <v>3101</v>
      </c>
      <c r="I5" s="5">
        <v>196</v>
      </c>
      <c r="J5" s="5">
        <v>1969</v>
      </c>
      <c r="K5" s="12">
        <v>725</v>
      </c>
    </row>
    <row r="6" spans="2:11" x14ac:dyDescent="0.25">
      <c r="B6" s="49"/>
      <c r="C6" s="1" t="s">
        <v>8</v>
      </c>
      <c r="D6" s="3">
        <v>818</v>
      </c>
      <c r="E6">
        <v>53.3</v>
      </c>
      <c r="F6">
        <v>484</v>
      </c>
      <c r="G6" s="11">
        <v>188</v>
      </c>
      <c r="H6" s="3">
        <v>794</v>
      </c>
      <c r="I6">
        <v>50.1</v>
      </c>
      <c r="J6">
        <v>504</v>
      </c>
      <c r="K6" s="11">
        <v>186</v>
      </c>
    </row>
    <row r="7" spans="2:11" x14ac:dyDescent="0.25">
      <c r="B7" s="49"/>
      <c r="C7" s="1" t="s">
        <v>9</v>
      </c>
      <c r="D7" s="3">
        <v>16.850000000000001</v>
      </c>
      <c r="E7">
        <v>2.41</v>
      </c>
      <c r="F7">
        <v>23.17</v>
      </c>
      <c r="G7" s="11">
        <v>7.86</v>
      </c>
      <c r="H7" s="3">
        <v>15.71</v>
      </c>
      <c r="I7">
        <v>2.57</v>
      </c>
      <c r="J7">
        <v>21.43</v>
      </c>
      <c r="K7" s="11">
        <v>9.32</v>
      </c>
    </row>
    <row r="8" spans="2:11" x14ac:dyDescent="0.25">
      <c r="B8" s="49"/>
      <c r="C8" s="1" t="s">
        <v>10</v>
      </c>
      <c r="D8" s="3">
        <v>82.7</v>
      </c>
      <c r="E8">
        <v>10.81</v>
      </c>
      <c r="F8">
        <v>33.21</v>
      </c>
      <c r="G8" s="11">
        <v>21.76</v>
      </c>
      <c r="H8" s="3">
        <v>83.89</v>
      </c>
      <c r="I8">
        <v>12.3</v>
      </c>
      <c r="J8">
        <v>35.78</v>
      </c>
      <c r="K8" s="11">
        <v>21.91</v>
      </c>
    </row>
    <row r="9" spans="2:11" x14ac:dyDescent="0.25">
      <c r="B9" s="49"/>
      <c r="C9" s="1" t="s">
        <v>11</v>
      </c>
      <c r="D9" s="3">
        <f t="shared" ref="D9:K9" si="0">D7+D8</f>
        <v>99.550000000000011</v>
      </c>
      <c r="E9">
        <f t="shared" si="0"/>
        <v>13.22</v>
      </c>
      <c r="F9">
        <f t="shared" si="0"/>
        <v>56.38</v>
      </c>
      <c r="G9">
        <f t="shared" si="0"/>
        <v>29.62</v>
      </c>
      <c r="H9" s="3">
        <f t="shared" si="0"/>
        <v>99.6</v>
      </c>
      <c r="I9">
        <f t="shared" si="0"/>
        <v>14.870000000000001</v>
      </c>
      <c r="J9">
        <f t="shared" si="0"/>
        <v>57.21</v>
      </c>
      <c r="K9" s="11">
        <f t="shared" si="0"/>
        <v>31.23</v>
      </c>
    </row>
    <row r="10" spans="2:11" x14ac:dyDescent="0.25">
      <c r="B10" s="49"/>
      <c r="C10" s="1" t="s">
        <v>12</v>
      </c>
      <c r="D10" s="3">
        <v>5856</v>
      </c>
      <c r="E10">
        <v>78</v>
      </c>
      <c r="F10">
        <v>7008</v>
      </c>
      <c r="G10" s="11">
        <v>22</v>
      </c>
      <c r="H10" s="3">
        <v>5920</v>
      </c>
      <c r="I10">
        <v>85</v>
      </c>
      <c r="J10">
        <v>7264</v>
      </c>
      <c r="K10" s="11">
        <v>21</v>
      </c>
    </row>
    <row r="11" spans="2:11" x14ac:dyDescent="0.25">
      <c r="B11" s="49"/>
      <c r="C11" s="1" t="s">
        <v>13</v>
      </c>
      <c r="D11" s="3">
        <v>7008</v>
      </c>
      <c r="E11">
        <v>87</v>
      </c>
      <c r="F11">
        <v>8384</v>
      </c>
      <c r="G11" s="11">
        <v>29</v>
      </c>
      <c r="H11" s="3">
        <v>6944</v>
      </c>
      <c r="I11">
        <v>94</v>
      </c>
      <c r="J11">
        <v>8512</v>
      </c>
      <c r="K11" s="11">
        <v>27</v>
      </c>
    </row>
    <row r="12" spans="2:11" x14ac:dyDescent="0.25">
      <c r="B12" s="49"/>
      <c r="C12" s="1" t="s">
        <v>14</v>
      </c>
      <c r="D12" s="3">
        <v>21888</v>
      </c>
      <c r="E12">
        <v>110</v>
      </c>
      <c r="F12">
        <v>21632</v>
      </c>
      <c r="G12" s="11">
        <v>98</v>
      </c>
      <c r="H12" s="3">
        <v>21632</v>
      </c>
      <c r="I12">
        <v>180</v>
      </c>
      <c r="J12">
        <v>10816</v>
      </c>
      <c r="K12" s="11">
        <v>38</v>
      </c>
    </row>
    <row r="13" spans="2:11" ht="14.4" thickBot="1" x14ac:dyDescent="0.3">
      <c r="B13" s="50"/>
      <c r="C13" s="15" t="s">
        <v>15</v>
      </c>
      <c r="D13" s="6">
        <v>30848</v>
      </c>
      <c r="E13" s="7">
        <v>2999</v>
      </c>
      <c r="F13" s="7">
        <v>54528</v>
      </c>
      <c r="G13" s="13">
        <v>4490</v>
      </c>
      <c r="H13" s="6">
        <v>30080</v>
      </c>
      <c r="I13" s="7">
        <v>3130</v>
      </c>
      <c r="J13" s="7">
        <v>41728</v>
      </c>
      <c r="K13" s="13">
        <v>4490</v>
      </c>
    </row>
    <row r="16" spans="2:11" ht="14.4" thickBot="1" x14ac:dyDescent="0.3"/>
    <row r="17" spans="2:11" s="1" customFormat="1" x14ac:dyDescent="0.25">
      <c r="D17" s="42" t="s">
        <v>0</v>
      </c>
      <c r="E17" s="43"/>
      <c r="F17" s="43"/>
      <c r="G17" s="44"/>
      <c r="H17" s="42" t="s">
        <v>1</v>
      </c>
      <c r="I17" s="43"/>
      <c r="J17" s="43"/>
      <c r="K17" s="44"/>
    </row>
    <row r="18" spans="2:11" s="1" customFormat="1" x14ac:dyDescent="0.25">
      <c r="D18" s="45" t="s">
        <v>2</v>
      </c>
      <c r="E18" s="46"/>
      <c r="F18" s="46" t="s">
        <v>3</v>
      </c>
      <c r="G18" s="47"/>
      <c r="H18" s="45" t="s">
        <v>2</v>
      </c>
      <c r="I18" s="46"/>
      <c r="J18" s="46" t="s">
        <v>3</v>
      </c>
      <c r="K18" s="47"/>
    </row>
    <row r="19" spans="2:11" s="1" customFormat="1" ht="14.4" thickBot="1" x14ac:dyDescent="0.3">
      <c r="D19" s="14" t="s">
        <v>16</v>
      </c>
      <c r="E19" s="1" t="s">
        <v>17</v>
      </c>
      <c r="F19" s="1" t="s">
        <v>16</v>
      </c>
      <c r="G19" s="9" t="s">
        <v>17</v>
      </c>
      <c r="H19" s="14" t="s">
        <v>16</v>
      </c>
      <c r="I19" s="1" t="s">
        <v>17</v>
      </c>
      <c r="J19" s="1" t="s">
        <v>16</v>
      </c>
      <c r="K19" s="9" t="s">
        <v>17</v>
      </c>
    </row>
    <row r="20" spans="2:11" x14ac:dyDescent="0.25">
      <c r="B20" s="48" t="s">
        <v>6</v>
      </c>
      <c r="C20" s="2" t="s">
        <v>7</v>
      </c>
      <c r="D20" s="4">
        <v>4059</v>
      </c>
      <c r="E20" s="5">
        <v>213</v>
      </c>
      <c r="F20" s="5">
        <v>2039</v>
      </c>
      <c r="G20" s="12">
        <v>764</v>
      </c>
      <c r="H20" s="4">
        <v>3908</v>
      </c>
      <c r="I20" s="5">
        <v>207</v>
      </c>
      <c r="J20" s="5">
        <v>2078</v>
      </c>
      <c r="K20" s="12">
        <v>697</v>
      </c>
    </row>
    <row r="21" spans="2:11" x14ac:dyDescent="0.25">
      <c r="B21" s="49"/>
      <c r="C21" s="1" t="s">
        <v>8</v>
      </c>
      <c r="D21" s="3">
        <v>1039</v>
      </c>
      <c r="E21">
        <v>54.4</v>
      </c>
      <c r="F21">
        <v>522</v>
      </c>
      <c r="G21" s="11">
        <v>196</v>
      </c>
      <c r="H21" s="3">
        <v>1001</v>
      </c>
      <c r="I21">
        <v>52.9</v>
      </c>
      <c r="J21">
        <v>532</v>
      </c>
      <c r="K21" s="11">
        <v>178</v>
      </c>
    </row>
    <row r="22" spans="2:11" x14ac:dyDescent="0.25">
      <c r="B22" s="49"/>
      <c r="C22" s="1" t="s">
        <v>9</v>
      </c>
      <c r="D22" s="3">
        <v>20.14</v>
      </c>
      <c r="E22">
        <v>2.41</v>
      </c>
      <c r="F22">
        <v>22.23</v>
      </c>
      <c r="G22" s="11">
        <v>8.56</v>
      </c>
      <c r="H22" s="3">
        <v>20.329999999999998</v>
      </c>
      <c r="I22">
        <v>2.11</v>
      </c>
      <c r="J22">
        <v>22.22</v>
      </c>
      <c r="K22" s="11">
        <v>8.73</v>
      </c>
    </row>
    <row r="23" spans="2:11" x14ac:dyDescent="0.25">
      <c r="B23" s="49"/>
      <c r="C23" s="1" t="s">
        <v>10</v>
      </c>
      <c r="D23" s="3">
        <v>78.92</v>
      </c>
      <c r="E23">
        <v>10.06</v>
      </c>
      <c r="F23">
        <v>37.700000000000003</v>
      </c>
      <c r="G23" s="11">
        <v>19.43</v>
      </c>
      <c r="H23" s="3">
        <v>78.83</v>
      </c>
      <c r="I23">
        <v>10.84</v>
      </c>
      <c r="J23">
        <v>37.5</v>
      </c>
      <c r="K23" s="11">
        <v>23.85</v>
      </c>
    </row>
    <row r="24" spans="2:11" x14ac:dyDescent="0.25">
      <c r="B24" s="49"/>
      <c r="C24" s="1" t="s">
        <v>11</v>
      </c>
      <c r="D24" s="3">
        <f t="shared" ref="D24:K24" si="1">D22+D23</f>
        <v>99.06</v>
      </c>
      <c r="E24">
        <f t="shared" si="1"/>
        <v>12.47</v>
      </c>
      <c r="F24">
        <f t="shared" si="1"/>
        <v>59.930000000000007</v>
      </c>
      <c r="G24">
        <f t="shared" si="1"/>
        <v>27.990000000000002</v>
      </c>
      <c r="H24" s="3">
        <f t="shared" si="1"/>
        <v>99.16</v>
      </c>
      <c r="I24">
        <f t="shared" si="1"/>
        <v>12.95</v>
      </c>
      <c r="J24">
        <f t="shared" si="1"/>
        <v>59.72</v>
      </c>
      <c r="K24" s="11">
        <f t="shared" si="1"/>
        <v>32.58</v>
      </c>
    </row>
    <row r="25" spans="2:11" x14ac:dyDescent="0.25">
      <c r="B25" s="49"/>
      <c r="C25" s="1" t="s">
        <v>12</v>
      </c>
      <c r="D25" s="3">
        <v>5600</v>
      </c>
      <c r="E25">
        <v>77</v>
      </c>
      <c r="F25">
        <v>6560</v>
      </c>
      <c r="G25" s="11">
        <v>21</v>
      </c>
      <c r="H25" s="3">
        <v>5280</v>
      </c>
      <c r="I25">
        <v>79</v>
      </c>
      <c r="J25">
        <v>6304</v>
      </c>
      <c r="K25" s="11">
        <v>21</v>
      </c>
    </row>
    <row r="26" spans="2:11" x14ac:dyDescent="0.25">
      <c r="B26" s="49"/>
      <c r="C26" s="1" t="s">
        <v>13</v>
      </c>
      <c r="D26" s="3">
        <v>6944</v>
      </c>
      <c r="E26">
        <v>84</v>
      </c>
      <c r="F26">
        <v>7328</v>
      </c>
      <c r="G26" s="11">
        <v>28</v>
      </c>
      <c r="H26" s="3">
        <v>6432</v>
      </c>
      <c r="I26">
        <v>95</v>
      </c>
      <c r="J26">
        <v>7072</v>
      </c>
      <c r="K26" s="11">
        <v>28</v>
      </c>
    </row>
    <row r="27" spans="2:11" x14ac:dyDescent="0.25">
      <c r="B27" s="49"/>
      <c r="C27" s="1" t="s">
        <v>14</v>
      </c>
      <c r="D27" s="3">
        <v>19328</v>
      </c>
      <c r="E27">
        <v>105</v>
      </c>
      <c r="F27">
        <v>9664</v>
      </c>
      <c r="G27" s="11">
        <v>37</v>
      </c>
      <c r="H27" s="3">
        <v>19328</v>
      </c>
      <c r="I27">
        <v>461</v>
      </c>
      <c r="J27">
        <v>9792</v>
      </c>
      <c r="K27" s="11">
        <v>91</v>
      </c>
    </row>
    <row r="28" spans="2:11" ht="14.4" thickBot="1" x14ac:dyDescent="0.3">
      <c r="B28" s="50"/>
      <c r="C28" s="15" t="s">
        <v>15</v>
      </c>
      <c r="D28" s="6">
        <v>31104</v>
      </c>
      <c r="E28" s="7">
        <v>3032</v>
      </c>
      <c r="F28" s="7">
        <v>26496</v>
      </c>
      <c r="G28" s="13">
        <v>4490</v>
      </c>
      <c r="H28" s="6">
        <v>28800</v>
      </c>
      <c r="I28" s="7">
        <v>2966</v>
      </c>
      <c r="J28" s="7">
        <v>30848</v>
      </c>
      <c r="K28" s="13">
        <v>4424</v>
      </c>
    </row>
    <row r="29" spans="2:11" x14ac:dyDescent="0.25">
      <c r="B29" s="48" t="s">
        <v>18</v>
      </c>
      <c r="C29" s="2" t="s">
        <v>7</v>
      </c>
      <c r="D29" s="4">
        <v>7087</v>
      </c>
      <c r="E29" s="5">
        <v>1166</v>
      </c>
      <c r="F29" s="5">
        <v>6311</v>
      </c>
      <c r="G29" s="12">
        <v>2592</v>
      </c>
      <c r="H29" s="4">
        <v>7714</v>
      </c>
      <c r="I29" s="5">
        <v>1150</v>
      </c>
      <c r="J29" s="5">
        <v>5936</v>
      </c>
      <c r="K29" s="12">
        <v>2346</v>
      </c>
    </row>
    <row r="30" spans="2:11" x14ac:dyDescent="0.25">
      <c r="B30" s="49"/>
      <c r="C30" s="1" t="s">
        <v>8</v>
      </c>
      <c r="D30" s="3">
        <v>113</v>
      </c>
      <c r="E30">
        <v>18.600000000000001</v>
      </c>
      <c r="F30">
        <v>101</v>
      </c>
      <c r="G30" s="11">
        <v>41.5</v>
      </c>
      <c r="H30" s="3">
        <v>123</v>
      </c>
      <c r="I30">
        <v>18.399999999999999</v>
      </c>
      <c r="J30">
        <v>94</v>
      </c>
      <c r="K30" s="11">
        <v>37.5</v>
      </c>
    </row>
    <row r="31" spans="2:11" x14ac:dyDescent="0.25">
      <c r="B31" s="49"/>
      <c r="C31" s="1" t="s">
        <v>9</v>
      </c>
      <c r="D31" s="3">
        <v>24.91</v>
      </c>
      <c r="E31">
        <v>4.8600000000000003</v>
      </c>
      <c r="F31">
        <v>24.9</v>
      </c>
      <c r="G31" s="11">
        <v>10.74</v>
      </c>
      <c r="H31" s="3">
        <v>25.11</v>
      </c>
      <c r="I31">
        <v>4.5999999999999996</v>
      </c>
      <c r="J31">
        <v>22.45</v>
      </c>
      <c r="K31" s="11">
        <v>9.2799999999999994</v>
      </c>
    </row>
    <row r="32" spans="2:11" x14ac:dyDescent="0.25">
      <c r="B32" s="49"/>
      <c r="C32" s="1" t="s">
        <v>10</v>
      </c>
      <c r="D32" s="3">
        <v>69.91</v>
      </c>
      <c r="E32">
        <v>3.91</v>
      </c>
      <c r="F32">
        <v>6.04</v>
      </c>
      <c r="G32" s="11">
        <v>6.51</v>
      </c>
      <c r="H32" s="3">
        <v>73.47</v>
      </c>
      <c r="I32">
        <v>5.92</v>
      </c>
      <c r="J32">
        <v>6.82</v>
      </c>
      <c r="K32" s="11">
        <v>11.15</v>
      </c>
    </row>
    <row r="33" spans="2:11" x14ac:dyDescent="0.25">
      <c r="B33" s="49"/>
      <c r="C33" s="1" t="s">
        <v>11</v>
      </c>
      <c r="D33" s="3">
        <f t="shared" ref="D33:K33" si="2">D31+D32</f>
        <v>94.82</v>
      </c>
      <c r="E33">
        <f t="shared" si="2"/>
        <v>8.77</v>
      </c>
      <c r="F33">
        <f t="shared" si="2"/>
        <v>30.939999999999998</v>
      </c>
      <c r="G33">
        <f t="shared" si="2"/>
        <v>17.25</v>
      </c>
      <c r="H33" s="3">
        <f t="shared" si="2"/>
        <v>98.58</v>
      </c>
      <c r="I33">
        <f t="shared" si="2"/>
        <v>10.52</v>
      </c>
      <c r="J33">
        <f t="shared" si="2"/>
        <v>29.27</v>
      </c>
      <c r="K33" s="11">
        <f t="shared" si="2"/>
        <v>20.43</v>
      </c>
    </row>
    <row r="34" spans="2:11" x14ac:dyDescent="0.25">
      <c r="B34" s="49"/>
      <c r="C34" s="1" t="s">
        <v>12</v>
      </c>
      <c r="D34" s="3">
        <v>36</v>
      </c>
      <c r="E34">
        <v>227</v>
      </c>
      <c r="F34">
        <v>32</v>
      </c>
      <c r="G34" s="11">
        <v>92</v>
      </c>
      <c r="H34" s="3">
        <v>26</v>
      </c>
      <c r="I34">
        <v>239</v>
      </c>
      <c r="J34">
        <v>35</v>
      </c>
      <c r="K34" s="11">
        <v>95</v>
      </c>
    </row>
    <row r="35" spans="2:11" x14ac:dyDescent="0.25">
      <c r="B35" s="49"/>
      <c r="C35" s="1" t="s">
        <v>13</v>
      </c>
      <c r="D35" s="3">
        <v>50</v>
      </c>
      <c r="E35">
        <v>251</v>
      </c>
      <c r="F35">
        <v>38</v>
      </c>
      <c r="G35" s="11">
        <v>119</v>
      </c>
      <c r="H35" s="3">
        <v>48</v>
      </c>
      <c r="I35">
        <v>392</v>
      </c>
      <c r="J35">
        <v>41</v>
      </c>
      <c r="K35" s="11">
        <v>122</v>
      </c>
    </row>
    <row r="36" spans="2:11" x14ac:dyDescent="0.25">
      <c r="B36" s="49"/>
      <c r="C36" s="1" t="s">
        <v>14</v>
      </c>
      <c r="D36" s="3">
        <v>478</v>
      </c>
      <c r="E36">
        <v>5014</v>
      </c>
      <c r="F36">
        <v>157</v>
      </c>
      <c r="G36" s="11">
        <v>5080</v>
      </c>
      <c r="H36" s="3">
        <v>83</v>
      </c>
      <c r="I36">
        <v>5014</v>
      </c>
      <c r="J36">
        <v>159</v>
      </c>
      <c r="K36" s="11">
        <v>5080</v>
      </c>
    </row>
    <row r="37" spans="2:11" ht="14.4" thickBot="1" x14ac:dyDescent="0.3">
      <c r="B37" s="50"/>
      <c r="C37" s="15" t="s">
        <v>15</v>
      </c>
      <c r="D37" s="6">
        <v>6783</v>
      </c>
      <c r="E37" s="7">
        <v>5342</v>
      </c>
      <c r="F37" s="7">
        <v>231</v>
      </c>
      <c r="G37" s="13">
        <v>5342</v>
      </c>
      <c r="H37" s="6">
        <v>114</v>
      </c>
      <c r="I37" s="7">
        <v>6259</v>
      </c>
      <c r="J37" s="7">
        <v>247</v>
      </c>
      <c r="K37" s="13">
        <v>5211</v>
      </c>
    </row>
    <row r="38" spans="2:11" x14ac:dyDescent="0.25">
      <c r="B38" s="48" t="s">
        <v>19</v>
      </c>
      <c r="C38" s="2" t="s">
        <v>7</v>
      </c>
      <c r="D38" s="4">
        <v>7699</v>
      </c>
      <c r="E38" s="5">
        <v>1496</v>
      </c>
      <c r="F38" s="5">
        <v>6693</v>
      </c>
      <c r="G38" s="12">
        <v>2639</v>
      </c>
      <c r="H38" s="4">
        <v>7571</v>
      </c>
      <c r="I38" s="5">
        <v>1155</v>
      </c>
      <c r="J38" s="5">
        <v>6781</v>
      </c>
      <c r="K38" s="12">
        <v>2309</v>
      </c>
    </row>
    <row r="39" spans="2:11" x14ac:dyDescent="0.25">
      <c r="B39" s="49"/>
      <c r="C39" s="1" t="s">
        <v>20</v>
      </c>
      <c r="D39" s="3">
        <v>7699</v>
      </c>
      <c r="E39">
        <v>1396</v>
      </c>
      <c r="F39">
        <v>6692</v>
      </c>
      <c r="G39" s="11">
        <v>2639</v>
      </c>
      <c r="H39" s="3">
        <v>7571</v>
      </c>
      <c r="I39">
        <v>1155</v>
      </c>
      <c r="J39">
        <v>6781</v>
      </c>
      <c r="K39" s="11">
        <v>2308</v>
      </c>
    </row>
    <row r="40" spans="2:11" x14ac:dyDescent="0.25">
      <c r="B40" s="49"/>
      <c r="C40" s="1" t="s">
        <v>9</v>
      </c>
      <c r="D40" s="3">
        <v>24.96</v>
      </c>
      <c r="E40">
        <v>25.37</v>
      </c>
      <c r="F40">
        <v>23.28</v>
      </c>
      <c r="G40" s="11">
        <v>29.91</v>
      </c>
      <c r="H40" s="3">
        <v>24.58</v>
      </c>
      <c r="I40">
        <v>20.09</v>
      </c>
      <c r="J40">
        <v>24.27</v>
      </c>
      <c r="K40" s="11">
        <v>16.34</v>
      </c>
    </row>
    <row r="41" spans="2:11" x14ac:dyDescent="0.25">
      <c r="B41" s="49"/>
      <c r="C41" s="1" t="s">
        <v>10</v>
      </c>
      <c r="D41" s="3">
        <v>74.23</v>
      </c>
      <c r="E41">
        <v>13.14</v>
      </c>
      <c r="F41">
        <v>0.57999999999999996</v>
      </c>
      <c r="G41" s="11">
        <v>10.130000000000001</v>
      </c>
      <c r="H41" s="3">
        <v>74.58</v>
      </c>
      <c r="I41">
        <v>12.67</v>
      </c>
      <c r="J41">
        <v>0.72</v>
      </c>
      <c r="K41" s="11">
        <v>16.010000000000002</v>
      </c>
    </row>
    <row r="42" spans="2:11" x14ac:dyDescent="0.25">
      <c r="B42" s="49"/>
      <c r="C42" s="1" t="s">
        <v>11</v>
      </c>
      <c r="D42" s="3">
        <f t="shared" ref="D42:K42" si="3">D40+D41</f>
        <v>99.19</v>
      </c>
      <c r="E42">
        <f t="shared" si="3"/>
        <v>38.510000000000005</v>
      </c>
      <c r="F42">
        <f t="shared" si="3"/>
        <v>23.86</v>
      </c>
      <c r="G42">
        <f t="shared" si="3"/>
        <v>40.04</v>
      </c>
      <c r="H42" s="3">
        <f t="shared" si="3"/>
        <v>99.16</v>
      </c>
      <c r="I42">
        <f t="shared" si="3"/>
        <v>32.76</v>
      </c>
      <c r="J42">
        <f t="shared" si="3"/>
        <v>24.99</v>
      </c>
      <c r="K42" s="11">
        <f t="shared" si="3"/>
        <v>32.35</v>
      </c>
    </row>
    <row r="43" spans="2:11" x14ac:dyDescent="0.25">
      <c r="B43" s="49"/>
      <c r="C43" s="1" t="s">
        <v>12</v>
      </c>
      <c r="D43" s="3">
        <v>449</v>
      </c>
      <c r="E43">
        <v>3818</v>
      </c>
      <c r="F43">
        <v>510</v>
      </c>
      <c r="G43" s="11">
        <v>947</v>
      </c>
      <c r="H43" s="3">
        <v>469</v>
      </c>
      <c r="I43">
        <v>3752</v>
      </c>
      <c r="J43">
        <v>537</v>
      </c>
      <c r="K43" s="11">
        <v>1237</v>
      </c>
    </row>
    <row r="44" spans="2:11" x14ac:dyDescent="0.25">
      <c r="B44" s="49"/>
      <c r="C44" s="1" t="s">
        <v>13</v>
      </c>
      <c r="D44" s="3">
        <v>494</v>
      </c>
      <c r="E44">
        <v>10552</v>
      </c>
      <c r="F44">
        <v>562</v>
      </c>
      <c r="G44" s="11">
        <v>6259</v>
      </c>
      <c r="H44" s="3">
        <v>515</v>
      </c>
      <c r="I44">
        <v>11994</v>
      </c>
      <c r="J44">
        <v>1516</v>
      </c>
      <c r="K44" s="11">
        <v>5866</v>
      </c>
    </row>
    <row r="45" spans="2:11" x14ac:dyDescent="0.25">
      <c r="B45" s="49"/>
      <c r="C45" s="1" t="s">
        <v>14</v>
      </c>
      <c r="D45" s="3">
        <v>1549</v>
      </c>
      <c r="E45">
        <v>22414</v>
      </c>
      <c r="F45">
        <v>8586</v>
      </c>
      <c r="G45" s="11">
        <v>21103</v>
      </c>
      <c r="H45" s="3">
        <v>1500</v>
      </c>
      <c r="I45">
        <v>22414</v>
      </c>
      <c r="J45">
        <v>8455</v>
      </c>
      <c r="K45" s="11">
        <v>21365</v>
      </c>
    </row>
    <row r="46" spans="2:11" ht="14.4" thickBot="1" x14ac:dyDescent="0.3">
      <c r="B46" s="50"/>
      <c r="C46" s="15" t="s">
        <v>15</v>
      </c>
      <c r="D46" s="6">
        <v>8717</v>
      </c>
      <c r="E46" s="7">
        <v>22676</v>
      </c>
      <c r="F46" s="7">
        <v>8717</v>
      </c>
      <c r="G46" s="13">
        <v>21890</v>
      </c>
      <c r="H46" s="6">
        <v>8586</v>
      </c>
      <c r="I46" s="7">
        <v>26346</v>
      </c>
      <c r="J46">
        <v>8848</v>
      </c>
      <c r="K46" s="13">
        <v>21365</v>
      </c>
    </row>
    <row r="47" spans="2:11" x14ac:dyDescent="0.25">
      <c r="B47" s="48" t="s">
        <v>21</v>
      </c>
      <c r="C47" s="2" t="s">
        <v>7</v>
      </c>
      <c r="D47" s="4">
        <v>2947</v>
      </c>
      <c r="E47" s="5">
        <v>1730</v>
      </c>
      <c r="F47" s="5">
        <v>2962</v>
      </c>
      <c r="G47" s="12">
        <v>2576</v>
      </c>
      <c r="H47" s="4">
        <v>3110</v>
      </c>
      <c r="I47" s="5">
        <v>1610</v>
      </c>
      <c r="J47" s="5">
        <v>3096</v>
      </c>
      <c r="K47" s="12">
        <v>2354</v>
      </c>
    </row>
    <row r="48" spans="2:11" x14ac:dyDescent="0.25">
      <c r="B48" s="49"/>
      <c r="C48" s="1" t="s">
        <v>20</v>
      </c>
      <c r="D48" s="3">
        <v>184</v>
      </c>
      <c r="E48">
        <v>108</v>
      </c>
      <c r="F48">
        <v>185</v>
      </c>
      <c r="G48" s="11">
        <v>161</v>
      </c>
      <c r="H48" s="3">
        <v>194</v>
      </c>
      <c r="I48">
        <v>100</v>
      </c>
      <c r="J48">
        <v>193</v>
      </c>
      <c r="K48" s="11">
        <v>147</v>
      </c>
    </row>
    <row r="49" spans="2:11" x14ac:dyDescent="0.25">
      <c r="B49" s="49"/>
      <c r="C49" s="1" t="s">
        <v>9</v>
      </c>
      <c r="D49" s="3">
        <v>15.24</v>
      </c>
      <c r="E49">
        <v>28.47</v>
      </c>
      <c r="F49">
        <v>15.61</v>
      </c>
      <c r="G49" s="11">
        <v>25.29</v>
      </c>
      <c r="H49" s="3">
        <v>15.6</v>
      </c>
      <c r="I49">
        <v>25.02</v>
      </c>
      <c r="J49">
        <v>15.82</v>
      </c>
      <c r="K49" s="11">
        <v>18.59</v>
      </c>
    </row>
    <row r="50" spans="2:11" x14ac:dyDescent="0.25">
      <c r="B50" s="49"/>
      <c r="C50" s="1" t="s">
        <v>10</v>
      </c>
      <c r="D50" s="3">
        <v>80.3</v>
      </c>
      <c r="E50">
        <v>12.05</v>
      </c>
      <c r="F50">
        <v>0</v>
      </c>
      <c r="G50" s="11">
        <v>8.93</v>
      </c>
      <c r="H50" s="3">
        <v>82.59</v>
      </c>
      <c r="I50">
        <v>15.96</v>
      </c>
      <c r="J50">
        <v>0.15</v>
      </c>
      <c r="K50" s="11">
        <v>13.42</v>
      </c>
    </row>
    <row r="51" spans="2:11" x14ac:dyDescent="0.25">
      <c r="B51" s="49"/>
      <c r="C51" s="1" t="s">
        <v>11</v>
      </c>
      <c r="D51" s="3">
        <f t="shared" ref="D51:K51" si="4">D49+D50</f>
        <v>95.539999999999992</v>
      </c>
      <c r="E51">
        <f t="shared" si="4"/>
        <v>40.519999999999996</v>
      </c>
      <c r="F51">
        <f t="shared" si="4"/>
        <v>15.61</v>
      </c>
      <c r="G51">
        <f t="shared" si="4"/>
        <v>34.22</v>
      </c>
      <c r="H51" s="3">
        <f t="shared" si="4"/>
        <v>98.19</v>
      </c>
      <c r="I51">
        <f t="shared" si="4"/>
        <v>40.980000000000004</v>
      </c>
      <c r="J51">
        <f t="shared" si="4"/>
        <v>15.97</v>
      </c>
      <c r="K51" s="11">
        <f t="shared" si="4"/>
        <v>32.01</v>
      </c>
    </row>
    <row r="52" spans="2:11" x14ac:dyDescent="0.25">
      <c r="B52" s="49"/>
      <c r="C52" s="1" t="s">
        <v>12</v>
      </c>
      <c r="D52" s="3">
        <v>27919</v>
      </c>
      <c r="E52">
        <v>43779</v>
      </c>
      <c r="F52">
        <v>20841</v>
      </c>
      <c r="G52" s="11">
        <v>36963</v>
      </c>
      <c r="H52" s="3">
        <v>17695</v>
      </c>
      <c r="I52">
        <v>47449</v>
      </c>
      <c r="J52">
        <v>22152</v>
      </c>
      <c r="K52" s="11">
        <v>36439</v>
      </c>
    </row>
    <row r="53" spans="2:11" x14ac:dyDescent="0.25">
      <c r="B53" s="49"/>
      <c r="C53" s="1" t="s">
        <v>13</v>
      </c>
      <c r="D53" s="3">
        <v>36439</v>
      </c>
      <c r="E53">
        <v>44827</v>
      </c>
      <c r="F53">
        <v>33424</v>
      </c>
      <c r="G53" s="11">
        <v>40109</v>
      </c>
      <c r="H53" s="3">
        <v>32900</v>
      </c>
      <c r="I53">
        <v>51119</v>
      </c>
      <c r="J53">
        <v>32900</v>
      </c>
      <c r="K53" s="11">
        <v>41157</v>
      </c>
    </row>
    <row r="54" spans="2:11" x14ac:dyDescent="0.25">
      <c r="B54" s="49"/>
      <c r="C54" s="1" t="s">
        <v>14</v>
      </c>
      <c r="D54" s="3">
        <v>37487</v>
      </c>
      <c r="E54">
        <v>51643</v>
      </c>
      <c r="F54">
        <v>38536</v>
      </c>
      <c r="G54" s="11">
        <v>41681</v>
      </c>
      <c r="H54" s="3">
        <v>33817</v>
      </c>
      <c r="I54">
        <v>54789</v>
      </c>
      <c r="J54">
        <v>38536</v>
      </c>
      <c r="K54" s="11">
        <v>42730</v>
      </c>
    </row>
    <row r="55" spans="2:11" ht="14.4" thickBot="1" x14ac:dyDescent="0.3">
      <c r="B55" s="50"/>
      <c r="C55" s="15" t="s">
        <v>15</v>
      </c>
      <c r="D55" s="6">
        <v>37487</v>
      </c>
      <c r="E55" s="7">
        <v>51643</v>
      </c>
      <c r="F55" s="7">
        <v>36536</v>
      </c>
      <c r="G55" s="13">
        <v>41681</v>
      </c>
      <c r="H55" s="6">
        <v>33817</v>
      </c>
      <c r="I55" s="7">
        <v>54789</v>
      </c>
      <c r="J55" s="7">
        <v>38536</v>
      </c>
      <c r="K55" s="13">
        <v>42730</v>
      </c>
    </row>
  </sheetData>
  <mergeCells count="17">
    <mergeCell ref="B5:B13"/>
    <mergeCell ref="B20:B28"/>
    <mergeCell ref="B29:B37"/>
    <mergeCell ref="B38:B46"/>
    <mergeCell ref="B47:B55"/>
    <mergeCell ref="D17:G17"/>
    <mergeCell ref="H17:K17"/>
    <mergeCell ref="D18:E18"/>
    <mergeCell ref="F18:G18"/>
    <mergeCell ref="H18:I18"/>
    <mergeCell ref="J18:K18"/>
    <mergeCell ref="D2:G2"/>
    <mergeCell ref="H2:K2"/>
    <mergeCell ref="D3:E3"/>
    <mergeCell ref="F3:G3"/>
    <mergeCell ref="H3:I3"/>
    <mergeCell ref="J3:K3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P55"/>
  <sheetViews>
    <sheetView topLeftCell="A6" zoomScale="70" zoomScaleNormal="70" workbookViewId="0">
      <selection activeCell="M17" sqref="M17"/>
    </sheetView>
  </sheetViews>
  <sheetFormatPr defaultColWidth="9" defaultRowHeight="13.8" x14ac:dyDescent="0.25"/>
  <cols>
    <col min="2" max="2" width="5.6640625" style="1" customWidth="1"/>
    <col min="3" max="3" width="11.109375" style="1" customWidth="1"/>
    <col min="4" max="4" width="12.77734375" customWidth="1"/>
    <col min="5" max="5" width="9.88671875" customWidth="1"/>
    <col min="6" max="6" width="12.77734375" customWidth="1"/>
    <col min="7" max="7" width="9.88671875" customWidth="1"/>
    <col min="8" max="8" width="12.77734375" customWidth="1"/>
    <col min="9" max="9" width="9.88671875" customWidth="1"/>
    <col min="10" max="10" width="12.77734375" customWidth="1"/>
    <col min="11" max="11" width="9.88671875" customWidth="1"/>
    <col min="12" max="15" width="12.77734375" customWidth="1"/>
  </cols>
  <sheetData>
    <row r="2" spans="2:16" x14ac:dyDescent="0.25">
      <c r="D2" s="42" t="s">
        <v>0</v>
      </c>
      <c r="E2" s="43"/>
      <c r="F2" s="43"/>
      <c r="G2" s="44"/>
      <c r="H2" s="42" t="s">
        <v>1</v>
      </c>
      <c r="I2" s="43"/>
      <c r="J2" s="43"/>
      <c r="K2" s="44"/>
      <c r="L2" s="1"/>
      <c r="M2" s="1"/>
      <c r="N2" s="1"/>
      <c r="O2" s="1"/>
      <c r="P2" s="1"/>
    </row>
    <row r="3" spans="2:16" x14ac:dyDescent="0.25">
      <c r="D3" s="45" t="s">
        <v>2</v>
      </c>
      <c r="E3" s="46"/>
      <c r="F3" s="46" t="s">
        <v>3</v>
      </c>
      <c r="G3" s="47"/>
      <c r="H3" s="45" t="s">
        <v>2</v>
      </c>
      <c r="I3" s="46"/>
      <c r="J3" s="46" t="s">
        <v>3</v>
      </c>
      <c r="K3" s="47"/>
      <c r="L3" s="1"/>
      <c r="M3" s="1"/>
      <c r="N3" s="1"/>
      <c r="O3" s="1"/>
      <c r="P3" s="1"/>
    </row>
    <row r="4" spans="2:16" x14ac:dyDescent="0.25">
      <c r="D4" s="14" t="s">
        <v>22</v>
      </c>
      <c r="E4" s="1" t="s">
        <v>23</v>
      </c>
      <c r="F4" s="1" t="s">
        <v>22</v>
      </c>
      <c r="G4" s="9" t="s">
        <v>23</v>
      </c>
      <c r="H4" s="14" t="s">
        <v>22</v>
      </c>
      <c r="I4" s="1" t="s">
        <v>23</v>
      </c>
      <c r="J4" s="1" t="s">
        <v>22</v>
      </c>
      <c r="K4" s="9" t="s">
        <v>23</v>
      </c>
      <c r="L4" s="1"/>
      <c r="P4" s="1"/>
    </row>
    <row r="5" spans="2:16" x14ac:dyDescent="0.25">
      <c r="B5" s="48" t="s">
        <v>6</v>
      </c>
      <c r="C5" s="2" t="s">
        <v>7</v>
      </c>
      <c r="D5" s="4">
        <v>1025</v>
      </c>
      <c r="E5" s="5">
        <v>274</v>
      </c>
      <c r="F5" s="5">
        <v>949</v>
      </c>
      <c r="G5" s="12">
        <v>266</v>
      </c>
      <c r="H5" s="4">
        <v>1011</v>
      </c>
      <c r="I5" s="5">
        <v>247</v>
      </c>
      <c r="J5" s="5">
        <v>836</v>
      </c>
      <c r="K5" s="12">
        <v>266</v>
      </c>
    </row>
    <row r="6" spans="2:16" x14ac:dyDescent="0.25">
      <c r="B6" s="49"/>
      <c r="C6" s="1" t="s">
        <v>8</v>
      </c>
      <c r="D6" s="3">
        <v>262</v>
      </c>
      <c r="E6">
        <v>70.099999999999994</v>
      </c>
      <c r="F6">
        <v>243</v>
      </c>
      <c r="G6" s="11">
        <v>68.099999999999994</v>
      </c>
      <c r="H6" s="3">
        <v>259</v>
      </c>
      <c r="I6">
        <v>63.2</v>
      </c>
      <c r="J6">
        <v>214</v>
      </c>
      <c r="K6" s="11">
        <v>68.099999999999994</v>
      </c>
    </row>
    <row r="7" spans="2:16" x14ac:dyDescent="0.25">
      <c r="B7" s="49"/>
      <c r="C7" s="1" t="s">
        <v>9</v>
      </c>
      <c r="D7" s="3">
        <v>3.28</v>
      </c>
      <c r="E7">
        <v>1.96</v>
      </c>
      <c r="F7">
        <v>4.1399999999999997</v>
      </c>
      <c r="G7" s="11">
        <v>2.77</v>
      </c>
      <c r="H7" s="3">
        <v>3.43</v>
      </c>
      <c r="I7">
        <v>1.68</v>
      </c>
      <c r="J7">
        <v>3.14</v>
      </c>
      <c r="K7" s="11">
        <v>2.37</v>
      </c>
    </row>
    <row r="8" spans="2:16" x14ac:dyDescent="0.25">
      <c r="B8" s="49"/>
      <c r="C8" s="1" t="s">
        <v>10</v>
      </c>
      <c r="D8" s="3">
        <v>9.08</v>
      </c>
      <c r="E8">
        <v>4.7300000000000004</v>
      </c>
      <c r="F8">
        <v>12.13</v>
      </c>
      <c r="G8" s="11">
        <v>5.29</v>
      </c>
      <c r="H8" s="3">
        <v>9.34</v>
      </c>
      <c r="I8">
        <v>4.0599999999999996</v>
      </c>
      <c r="J8">
        <v>11.78</v>
      </c>
      <c r="K8" s="11">
        <v>5.77</v>
      </c>
    </row>
    <row r="9" spans="2:16" x14ac:dyDescent="0.25">
      <c r="B9" s="49"/>
      <c r="C9" s="1" t="s">
        <v>11</v>
      </c>
      <c r="D9" s="3">
        <f t="shared" ref="D9:K9" si="0">D7+D8</f>
        <v>12.36</v>
      </c>
      <c r="E9">
        <f t="shared" si="0"/>
        <v>6.69</v>
      </c>
      <c r="F9">
        <f t="shared" si="0"/>
        <v>16.27</v>
      </c>
      <c r="G9" s="11">
        <f t="shared" si="0"/>
        <v>8.06</v>
      </c>
      <c r="H9" s="3">
        <f t="shared" si="0"/>
        <v>12.77</v>
      </c>
      <c r="I9">
        <f t="shared" si="0"/>
        <v>5.7399999999999993</v>
      </c>
      <c r="J9">
        <f t="shared" si="0"/>
        <v>14.92</v>
      </c>
      <c r="K9" s="11">
        <f t="shared" si="0"/>
        <v>8.14</v>
      </c>
    </row>
    <row r="10" spans="2:16" x14ac:dyDescent="0.25">
      <c r="B10" s="49"/>
      <c r="C10" s="1" t="s">
        <v>12</v>
      </c>
      <c r="D10" s="3">
        <v>59648</v>
      </c>
      <c r="E10">
        <v>78</v>
      </c>
      <c r="F10">
        <v>60160</v>
      </c>
      <c r="G10" s="11">
        <v>75</v>
      </c>
      <c r="H10" s="3">
        <v>60160</v>
      </c>
      <c r="I10">
        <v>89</v>
      </c>
      <c r="J10">
        <v>81408</v>
      </c>
      <c r="K10" s="11">
        <v>75</v>
      </c>
    </row>
    <row r="11" spans="2:16" x14ac:dyDescent="0.25">
      <c r="B11" s="49"/>
      <c r="C11" s="1" t="s">
        <v>13</v>
      </c>
      <c r="D11" s="3">
        <v>78336</v>
      </c>
      <c r="E11">
        <v>87</v>
      </c>
      <c r="F11">
        <v>75264</v>
      </c>
      <c r="G11" s="11">
        <v>85</v>
      </c>
      <c r="H11" s="3">
        <v>80384</v>
      </c>
      <c r="I11">
        <v>115</v>
      </c>
      <c r="J11">
        <v>95744</v>
      </c>
      <c r="K11" s="11">
        <v>86</v>
      </c>
    </row>
    <row r="12" spans="2:16" x14ac:dyDescent="0.25">
      <c r="B12" s="49"/>
      <c r="C12" s="1" t="s">
        <v>14</v>
      </c>
      <c r="D12" s="3">
        <v>92672</v>
      </c>
      <c r="E12">
        <v>109</v>
      </c>
      <c r="F12">
        <v>89600</v>
      </c>
      <c r="G12" s="11">
        <v>112</v>
      </c>
      <c r="H12" s="3">
        <v>126464</v>
      </c>
      <c r="I12">
        <v>147</v>
      </c>
      <c r="J12">
        <v>140288</v>
      </c>
      <c r="K12" s="11">
        <v>125</v>
      </c>
    </row>
    <row r="13" spans="2:16" x14ac:dyDescent="0.25">
      <c r="B13" s="50"/>
      <c r="C13" s="15" t="s">
        <v>15</v>
      </c>
      <c r="D13" s="6">
        <v>117248</v>
      </c>
      <c r="E13" s="7">
        <v>133</v>
      </c>
      <c r="F13" s="7">
        <v>113152</v>
      </c>
      <c r="G13" s="13">
        <v>122</v>
      </c>
      <c r="H13" s="6">
        <v>152576</v>
      </c>
      <c r="I13" s="7">
        <v>182</v>
      </c>
      <c r="J13" s="7">
        <v>175104</v>
      </c>
      <c r="K13" s="13">
        <v>151</v>
      </c>
    </row>
    <row r="17" spans="2:16" x14ac:dyDescent="0.25">
      <c r="D17" s="42" t="s">
        <v>0</v>
      </c>
      <c r="E17" s="43"/>
      <c r="F17" s="43"/>
      <c r="G17" s="44"/>
      <c r="H17" s="42" t="s">
        <v>1</v>
      </c>
      <c r="I17" s="43"/>
      <c r="J17" s="43"/>
      <c r="K17" s="44"/>
      <c r="L17" s="1"/>
      <c r="M17" s="1"/>
      <c r="N17" s="1"/>
      <c r="O17" s="1"/>
      <c r="P17" s="1"/>
    </row>
    <row r="18" spans="2:16" x14ac:dyDescent="0.25">
      <c r="D18" s="45" t="s">
        <v>2</v>
      </c>
      <c r="E18" s="46"/>
      <c r="F18" s="46" t="s">
        <v>3</v>
      </c>
      <c r="G18" s="47"/>
      <c r="H18" s="45" t="s">
        <v>2</v>
      </c>
      <c r="I18" s="46"/>
      <c r="J18" s="46" t="s">
        <v>3</v>
      </c>
      <c r="K18" s="47"/>
      <c r="L18" s="1"/>
      <c r="M18" s="1"/>
      <c r="N18" s="1"/>
      <c r="O18" s="1"/>
      <c r="P18" s="1"/>
    </row>
    <row r="19" spans="2:16" x14ac:dyDescent="0.25">
      <c r="D19" s="14" t="s">
        <v>44</v>
      </c>
      <c r="E19" s="1" t="s">
        <v>45</v>
      </c>
      <c r="F19" s="1" t="s">
        <v>44</v>
      </c>
      <c r="G19" s="9" t="s">
        <v>45</v>
      </c>
      <c r="H19" s="14" t="s">
        <v>44</v>
      </c>
      <c r="I19" s="1" t="s">
        <v>45</v>
      </c>
      <c r="J19" s="1" t="s">
        <v>44</v>
      </c>
      <c r="K19" s="9" t="s">
        <v>45</v>
      </c>
      <c r="L19" s="1"/>
      <c r="M19" s="1"/>
      <c r="N19" s="1"/>
      <c r="O19" s="1"/>
      <c r="P19" s="1"/>
    </row>
    <row r="20" spans="2:16" x14ac:dyDescent="0.25">
      <c r="B20" s="48" t="s">
        <v>6</v>
      </c>
      <c r="C20" s="2" t="s">
        <v>7</v>
      </c>
      <c r="D20" s="4">
        <v>4214</v>
      </c>
      <c r="E20" s="5">
        <v>374</v>
      </c>
      <c r="F20" s="5">
        <v>4330</v>
      </c>
      <c r="G20" s="12">
        <v>324</v>
      </c>
      <c r="H20" s="4">
        <v>4905</v>
      </c>
      <c r="I20" s="5">
        <v>363</v>
      </c>
      <c r="J20" s="5">
        <v>5397</v>
      </c>
      <c r="K20" s="12">
        <v>330</v>
      </c>
    </row>
    <row r="21" spans="2:16" x14ac:dyDescent="0.25">
      <c r="B21" s="49"/>
      <c r="C21" s="1" t="s">
        <v>8</v>
      </c>
      <c r="D21" s="3">
        <v>1079</v>
      </c>
      <c r="E21">
        <v>95.7</v>
      </c>
      <c r="F21">
        <v>1108</v>
      </c>
      <c r="G21" s="11">
        <v>83</v>
      </c>
      <c r="H21" s="3">
        <v>1256</v>
      </c>
      <c r="I21">
        <v>29.2</v>
      </c>
      <c r="J21">
        <v>1382</v>
      </c>
      <c r="K21" s="11">
        <v>84.4</v>
      </c>
    </row>
    <row r="22" spans="2:16" x14ac:dyDescent="0.25">
      <c r="B22" s="49"/>
      <c r="C22" s="1" t="s">
        <v>9</v>
      </c>
      <c r="D22" s="3">
        <v>8.11</v>
      </c>
      <c r="E22">
        <v>2.63</v>
      </c>
      <c r="F22">
        <v>9.5299999999999994</v>
      </c>
      <c r="G22" s="11">
        <v>2.92</v>
      </c>
      <c r="H22" s="3">
        <v>6.15</v>
      </c>
      <c r="I22">
        <v>2.69</v>
      </c>
      <c r="J22">
        <v>11.36</v>
      </c>
      <c r="K22" s="11">
        <v>2.42</v>
      </c>
    </row>
    <row r="23" spans="2:16" x14ac:dyDescent="0.25">
      <c r="B23" s="49"/>
      <c r="C23" s="1" t="s">
        <v>10</v>
      </c>
      <c r="D23" s="3">
        <v>22.84</v>
      </c>
      <c r="E23">
        <v>5.75</v>
      </c>
      <c r="F23">
        <v>27.69</v>
      </c>
      <c r="G23" s="11">
        <v>6.05</v>
      </c>
      <c r="H23" s="3">
        <v>23.68</v>
      </c>
      <c r="I23">
        <v>6.33</v>
      </c>
      <c r="J23">
        <v>31.63</v>
      </c>
      <c r="K23" s="11">
        <v>6.41</v>
      </c>
    </row>
    <row r="24" spans="2:16" x14ac:dyDescent="0.25">
      <c r="B24" s="49"/>
      <c r="C24" s="1" t="s">
        <v>11</v>
      </c>
      <c r="D24" s="3">
        <f t="shared" ref="D24:K24" si="1">D22+D23</f>
        <v>30.95</v>
      </c>
      <c r="E24">
        <f t="shared" si="1"/>
        <v>8.379999999999999</v>
      </c>
      <c r="F24">
        <f t="shared" si="1"/>
        <v>37.22</v>
      </c>
      <c r="G24" s="11">
        <f t="shared" si="1"/>
        <v>8.9699999999999989</v>
      </c>
      <c r="H24" s="3">
        <f t="shared" si="1"/>
        <v>29.83</v>
      </c>
      <c r="I24">
        <f t="shared" si="1"/>
        <v>9.02</v>
      </c>
      <c r="J24">
        <f t="shared" si="1"/>
        <v>42.989999999999995</v>
      </c>
      <c r="K24" s="11">
        <f t="shared" si="1"/>
        <v>8.83</v>
      </c>
    </row>
    <row r="25" spans="2:16" x14ac:dyDescent="0.25">
      <c r="B25" s="49"/>
      <c r="C25" s="1" t="s">
        <v>12</v>
      </c>
      <c r="D25" s="3">
        <v>2384</v>
      </c>
      <c r="E25">
        <v>67</v>
      </c>
      <c r="F25">
        <v>57</v>
      </c>
      <c r="G25" s="11">
        <v>67</v>
      </c>
      <c r="H25" s="3">
        <v>1368</v>
      </c>
      <c r="I25">
        <v>68</v>
      </c>
      <c r="J25">
        <v>48</v>
      </c>
      <c r="K25" s="11">
        <v>73</v>
      </c>
    </row>
    <row r="26" spans="2:16" x14ac:dyDescent="0.25">
      <c r="B26" s="49"/>
      <c r="C26" s="1" t="s">
        <v>13</v>
      </c>
      <c r="D26" s="3">
        <v>95744</v>
      </c>
      <c r="E26">
        <v>91</v>
      </c>
      <c r="F26">
        <v>85504</v>
      </c>
      <c r="G26" s="11">
        <v>88</v>
      </c>
      <c r="H26" s="3">
        <v>92672</v>
      </c>
      <c r="I26">
        <v>91</v>
      </c>
      <c r="J26">
        <v>74240</v>
      </c>
      <c r="K26" s="11">
        <v>89</v>
      </c>
    </row>
    <row r="27" spans="2:16" x14ac:dyDescent="0.25">
      <c r="B27" s="49"/>
      <c r="C27" s="1" t="s">
        <v>14</v>
      </c>
      <c r="D27" s="3">
        <v>354304</v>
      </c>
      <c r="E27">
        <v>122</v>
      </c>
      <c r="F27">
        <v>354304</v>
      </c>
      <c r="G27" s="11">
        <v>119</v>
      </c>
      <c r="H27" s="3">
        <v>242688</v>
      </c>
      <c r="I27">
        <v>120</v>
      </c>
      <c r="J27">
        <v>209920</v>
      </c>
      <c r="K27" s="11">
        <v>119</v>
      </c>
    </row>
    <row r="28" spans="2:16" x14ac:dyDescent="0.25">
      <c r="B28" s="50"/>
      <c r="C28" s="15" t="s">
        <v>15</v>
      </c>
      <c r="D28" s="6">
        <v>505856</v>
      </c>
      <c r="E28" s="7">
        <v>196</v>
      </c>
      <c r="F28" s="7">
        <v>518144</v>
      </c>
      <c r="G28" s="13">
        <v>202</v>
      </c>
      <c r="H28" s="6">
        <v>362496</v>
      </c>
      <c r="I28" s="7">
        <v>182</v>
      </c>
      <c r="J28" s="7">
        <v>346112</v>
      </c>
      <c r="K28" s="13">
        <v>184</v>
      </c>
    </row>
    <row r="29" spans="2:16" x14ac:dyDescent="0.25">
      <c r="B29" s="48" t="s">
        <v>18</v>
      </c>
      <c r="C29" s="2" t="s">
        <v>7</v>
      </c>
      <c r="D29" s="4">
        <v>5007</v>
      </c>
      <c r="E29" s="5">
        <v>1404</v>
      </c>
      <c r="F29" s="5">
        <v>3894</v>
      </c>
      <c r="G29" s="12">
        <v>1362</v>
      </c>
      <c r="H29" s="4">
        <v>4467</v>
      </c>
      <c r="I29" s="5">
        <v>1580</v>
      </c>
      <c r="J29" s="5">
        <v>3984</v>
      </c>
      <c r="K29" s="12">
        <v>1725</v>
      </c>
    </row>
    <row r="30" spans="2:16" x14ac:dyDescent="0.25">
      <c r="B30" s="49"/>
      <c r="C30" s="1" t="s">
        <v>8</v>
      </c>
      <c r="D30" s="3">
        <v>80.099999999999994</v>
      </c>
      <c r="E30">
        <v>22.5</v>
      </c>
      <c r="F30">
        <v>62.3</v>
      </c>
      <c r="G30" s="11">
        <v>21.8</v>
      </c>
      <c r="H30" s="3">
        <v>71.5</v>
      </c>
      <c r="I30">
        <v>25.3</v>
      </c>
      <c r="J30">
        <v>63.8</v>
      </c>
      <c r="K30" s="11">
        <v>27.6</v>
      </c>
    </row>
    <row r="31" spans="2:16" x14ac:dyDescent="0.25">
      <c r="B31" s="49"/>
      <c r="C31" s="1" t="s">
        <v>9</v>
      </c>
      <c r="D31" s="3">
        <v>0.98</v>
      </c>
      <c r="E31">
        <v>0.51</v>
      </c>
      <c r="F31">
        <v>0.64</v>
      </c>
      <c r="G31" s="11">
        <v>0.79</v>
      </c>
      <c r="H31" s="3">
        <v>0.35</v>
      </c>
      <c r="I31">
        <v>0.61</v>
      </c>
      <c r="J31">
        <v>1.1000000000000001</v>
      </c>
      <c r="K31" s="11">
        <v>0.62</v>
      </c>
    </row>
    <row r="32" spans="2:16" x14ac:dyDescent="0.25">
      <c r="B32" s="49"/>
      <c r="C32" s="1" t="s">
        <v>10</v>
      </c>
      <c r="D32" s="3">
        <v>23.56</v>
      </c>
      <c r="E32">
        <v>2.85</v>
      </c>
      <c r="F32">
        <v>18.809999999999999</v>
      </c>
      <c r="G32" s="11">
        <v>2.25</v>
      </c>
      <c r="H32" s="3">
        <v>20.82</v>
      </c>
      <c r="I32">
        <v>3.6</v>
      </c>
      <c r="J32">
        <v>14.84</v>
      </c>
      <c r="K32" s="11">
        <v>4.71</v>
      </c>
    </row>
    <row r="33" spans="2:11" x14ac:dyDescent="0.25">
      <c r="B33" s="49"/>
      <c r="C33" s="1" t="s">
        <v>11</v>
      </c>
      <c r="D33" s="3">
        <f t="shared" ref="D33:K33" si="2">D31+D32</f>
        <v>24.54</v>
      </c>
      <c r="E33">
        <f t="shared" si="2"/>
        <v>3.3600000000000003</v>
      </c>
      <c r="F33">
        <f t="shared" si="2"/>
        <v>19.45</v>
      </c>
      <c r="G33" s="11">
        <f t="shared" si="2"/>
        <v>3.04</v>
      </c>
      <c r="H33" s="3">
        <f t="shared" si="2"/>
        <v>21.17</v>
      </c>
      <c r="I33">
        <f t="shared" si="2"/>
        <v>4.21</v>
      </c>
      <c r="J33">
        <f t="shared" si="2"/>
        <v>15.94</v>
      </c>
      <c r="K33" s="11">
        <f t="shared" si="2"/>
        <v>5.33</v>
      </c>
    </row>
    <row r="34" spans="2:11" x14ac:dyDescent="0.25">
      <c r="B34" s="49"/>
      <c r="C34" s="1" t="s">
        <v>12</v>
      </c>
      <c r="D34" s="3">
        <v>237</v>
      </c>
      <c r="E34">
        <v>277</v>
      </c>
      <c r="F34">
        <v>276480</v>
      </c>
      <c r="G34" s="11">
        <v>277</v>
      </c>
      <c r="H34" s="3">
        <v>233</v>
      </c>
      <c r="I34">
        <v>233</v>
      </c>
      <c r="J34">
        <v>232448</v>
      </c>
      <c r="K34" s="11">
        <v>198</v>
      </c>
    </row>
    <row r="35" spans="2:11" x14ac:dyDescent="0.25">
      <c r="B35" s="49"/>
      <c r="C35" s="1" t="s">
        <v>13</v>
      </c>
      <c r="D35" s="3">
        <v>400</v>
      </c>
      <c r="E35">
        <v>318</v>
      </c>
      <c r="F35">
        <v>407552</v>
      </c>
      <c r="G35" s="11">
        <v>338</v>
      </c>
      <c r="H35" s="3">
        <v>293</v>
      </c>
      <c r="I35">
        <v>285</v>
      </c>
      <c r="J35">
        <v>296960</v>
      </c>
      <c r="K35" s="11">
        <v>233</v>
      </c>
    </row>
    <row r="36" spans="2:11" x14ac:dyDescent="0.25">
      <c r="B36" s="49"/>
      <c r="C36" s="1" t="s">
        <v>14</v>
      </c>
      <c r="D36" s="3">
        <v>502</v>
      </c>
      <c r="E36">
        <v>392</v>
      </c>
      <c r="F36">
        <v>493568</v>
      </c>
      <c r="G36" s="11">
        <v>545</v>
      </c>
      <c r="H36" s="3">
        <v>441</v>
      </c>
      <c r="I36">
        <v>383</v>
      </c>
      <c r="J36">
        <v>407552</v>
      </c>
      <c r="K36" s="11">
        <v>285</v>
      </c>
    </row>
    <row r="37" spans="2:11" x14ac:dyDescent="0.25">
      <c r="B37" s="50"/>
      <c r="C37" s="15" t="s">
        <v>15</v>
      </c>
      <c r="D37" s="3">
        <v>1012</v>
      </c>
      <c r="E37" s="7">
        <v>766</v>
      </c>
      <c r="F37" s="7">
        <v>659456</v>
      </c>
      <c r="G37" s="13">
        <v>848</v>
      </c>
      <c r="H37" s="6">
        <v>783</v>
      </c>
      <c r="I37" s="7">
        <v>644</v>
      </c>
      <c r="J37" s="7">
        <v>864256</v>
      </c>
      <c r="K37" s="13">
        <v>347</v>
      </c>
    </row>
    <row r="38" spans="2:11" x14ac:dyDescent="0.25">
      <c r="B38" s="48" t="s">
        <v>19</v>
      </c>
      <c r="C38" s="2" t="s">
        <v>7</v>
      </c>
      <c r="D38" s="4">
        <v>4447</v>
      </c>
      <c r="E38" s="5">
        <v>1588</v>
      </c>
      <c r="F38" s="5">
        <v>6682</v>
      </c>
      <c r="G38" s="12">
        <v>1595</v>
      </c>
      <c r="H38" s="4">
        <v>5238</v>
      </c>
      <c r="I38" s="5">
        <v>1593</v>
      </c>
      <c r="J38" s="5">
        <v>5535</v>
      </c>
      <c r="K38" s="12">
        <v>1577</v>
      </c>
    </row>
    <row r="39" spans="2:11" x14ac:dyDescent="0.25">
      <c r="B39" s="49"/>
      <c r="C39" s="1" t="s">
        <v>20</v>
      </c>
      <c r="D39" s="3">
        <v>4447</v>
      </c>
      <c r="E39">
        <v>1587</v>
      </c>
      <c r="F39">
        <v>6681</v>
      </c>
      <c r="G39" s="11">
        <v>1595</v>
      </c>
      <c r="H39" s="3">
        <v>5237</v>
      </c>
      <c r="I39">
        <v>1593</v>
      </c>
      <c r="J39">
        <v>5535</v>
      </c>
      <c r="K39" s="11">
        <v>1577</v>
      </c>
    </row>
    <row r="40" spans="2:11" x14ac:dyDescent="0.25">
      <c r="B40" s="49"/>
      <c r="C40" s="1" t="s">
        <v>9</v>
      </c>
      <c r="D40" s="3">
        <v>0.79</v>
      </c>
      <c r="E40">
        <v>1.04</v>
      </c>
      <c r="F40">
        <v>0.12</v>
      </c>
      <c r="G40" s="11">
        <v>0.96</v>
      </c>
      <c r="H40" s="3">
        <v>0.28999999999999998</v>
      </c>
      <c r="I40">
        <v>0.65</v>
      </c>
      <c r="J40">
        <v>0.1</v>
      </c>
      <c r="K40" s="11">
        <v>1.08</v>
      </c>
    </row>
    <row r="41" spans="2:11" x14ac:dyDescent="0.25">
      <c r="B41" s="49"/>
      <c r="C41" s="1" t="s">
        <v>10</v>
      </c>
      <c r="D41" s="3">
        <v>47.28</v>
      </c>
      <c r="E41">
        <v>7.51</v>
      </c>
      <c r="F41">
        <v>11.93</v>
      </c>
      <c r="G41" s="11">
        <v>7.82</v>
      </c>
      <c r="H41" s="3">
        <v>29.9</v>
      </c>
      <c r="I41">
        <v>11.32</v>
      </c>
      <c r="J41">
        <v>7.65</v>
      </c>
      <c r="K41" s="11">
        <v>10.58</v>
      </c>
    </row>
    <row r="42" spans="2:11" x14ac:dyDescent="0.25">
      <c r="B42" s="49"/>
      <c r="C42" s="1" t="s">
        <v>11</v>
      </c>
      <c r="D42" s="3">
        <f t="shared" ref="D42:K42" si="3">D40+D41</f>
        <v>48.07</v>
      </c>
      <c r="E42">
        <f t="shared" si="3"/>
        <v>8.5500000000000007</v>
      </c>
      <c r="F42">
        <f t="shared" si="3"/>
        <v>12.049999999999999</v>
      </c>
      <c r="G42" s="11">
        <f t="shared" si="3"/>
        <v>8.7800000000000011</v>
      </c>
      <c r="H42" s="3">
        <f t="shared" si="3"/>
        <v>30.189999999999998</v>
      </c>
      <c r="I42">
        <f t="shared" si="3"/>
        <v>11.97</v>
      </c>
      <c r="J42">
        <f t="shared" si="3"/>
        <v>7.75</v>
      </c>
      <c r="K42" s="11">
        <f t="shared" si="3"/>
        <v>11.66</v>
      </c>
    </row>
    <row r="43" spans="2:11" x14ac:dyDescent="0.25">
      <c r="B43" s="49"/>
      <c r="C43" s="1" t="s">
        <v>12</v>
      </c>
      <c r="D43" s="3">
        <v>1811</v>
      </c>
      <c r="E43">
        <v>2835</v>
      </c>
      <c r="F43">
        <v>897024</v>
      </c>
      <c r="G43" s="11">
        <v>2769</v>
      </c>
      <c r="H43" s="3">
        <v>1172</v>
      </c>
      <c r="I43">
        <v>3195</v>
      </c>
      <c r="J43">
        <v>979</v>
      </c>
      <c r="K43" s="11">
        <v>2900</v>
      </c>
    </row>
    <row r="44" spans="2:11" x14ac:dyDescent="0.25">
      <c r="B44" s="49"/>
      <c r="C44" s="1" t="s">
        <v>13</v>
      </c>
      <c r="D44" s="3">
        <v>2008</v>
      </c>
      <c r="E44">
        <v>3032</v>
      </c>
      <c r="F44">
        <v>1548288</v>
      </c>
      <c r="G44" s="11">
        <v>2933</v>
      </c>
      <c r="H44" s="3">
        <v>1975</v>
      </c>
      <c r="I44">
        <v>4015</v>
      </c>
      <c r="J44">
        <v>1631</v>
      </c>
      <c r="K44" s="11">
        <v>3687</v>
      </c>
    </row>
    <row r="45" spans="2:11" x14ac:dyDescent="0.25">
      <c r="B45" s="49"/>
      <c r="C45" s="1" t="s">
        <v>14</v>
      </c>
      <c r="D45" s="3">
        <v>2311</v>
      </c>
      <c r="E45">
        <v>8717</v>
      </c>
      <c r="F45">
        <v>2113536</v>
      </c>
      <c r="G45" s="11">
        <v>3523</v>
      </c>
      <c r="H45" s="3">
        <v>3425</v>
      </c>
      <c r="I45">
        <v>4686</v>
      </c>
      <c r="J45">
        <v>2245</v>
      </c>
      <c r="K45" s="11">
        <v>4490</v>
      </c>
    </row>
    <row r="46" spans="2:11" x14ac:dyDescent="0.25">
      <c r="B46" s="50"/>
      <c r="C46" s="15" t="s">
        <v>15</v>
      </c>
      <c r="D46" s="6">
        <v>3392</v>
      </c>
      <c r="E46">
        <v>10552</v>
      </c>
      <c r="F46" s="7">
        <v>4145152</v>
      </c>
      <c r="G46" s="13">
        <v>6980</v>
      </c>
      <c r="H46" s="6">
        <v>3752</v>
      </c>
      <c r="I46" s="7">
        <v>8848</v>
      </c>
      <c r="J46" s="7">
        <v>5276</v>
      </c>
      <c r="K46" s="13">
        <v>9896</v>
      </c>
    </row>
    <row r="47" spans="2:11" x14ac:dyDescent="0.25">
      <c r="B47" s="48" t="s">
        <v>21</v>
      </c>
      <c r="C47" s="2" t="s">
        <v>7</v>
      </c>
      <c r="D47" s="4">
        <v>5069</v>
      </c>
      <c r="E47" s="5">
        <v>2723</v>
      </c>
      <c r="F47" s="5">
        <v>3465</v>
      </c>
      <c r="G47" s="12">
        <v>2619</v>
      </c>
      <c r="H47" s="4">
        <v>4941</v>
      </c>
      <c r="I47" s="5">
        <v>2718</v>
      </c>
      <c r="J47" s="5">
        <v>3638</v>
      </c>
      <c r="K47" s="12">
        <v>2745</v>
      </c>
    </row>
    <row r="48" spans="2:11" x14ac:dyDescent="0.25">
      <c r="B48" s="49"/>
      <c r="C48" s="1" t="s">
        <v>20</v>
      </c>
      <c r="D48" s="3">
        <v>316</v>
      </c>
      <c r="E48">
        <v>170</v>
      </c>
      <c r="F48">
        <v>216</v>
      </c>
      <c r="G48" s="11">
        <v>163</v>
      </c>
      <c r="H48" s="3">
        <v>308</v>
      </c>
      <c r="I48">
        <v>169</v>
      </c>
      <c r="J48">
        <v>227</v>
      </c>
      <c r="K48" s="11">
        <v>171</v>
      </c>
    </row>
    <row r="49" spans="2:11" x14ac:dyDescent="0.25">
      <c r="B49" s="49"/>
      <c r="C49" s="1" t="s">
        <v>9</v>
      </c>
      <c r="D49" s="3">
        <v>0</v>
      </c>
      <c r="E49">
        <v>7.0000000000000007E-2</v>
      </c>
      <c r="F49">
        <v>0.11</v>
      </c>
      <c r="G49" s="11">
        <v>0.06</v>
      </c>
      <c r="H49" s="3">
        <v>0</v>
      </c>
      <c r="I49">
        <v>0.18</v>
      </c>
      <c r="J49">
        <v>0</v>
      </c>
      <c r="K49" s="11">
        <v>0.19</v>
      </c>
    </row>
    <row r="50" spans="2:11" x14ac:dyDescent="0.25">
      <c r="B50" s="49"/>
      <c r="C50" s="1" t="s">
        <v>10</v>
      </c>
      <c r="D50" s="3">
        <v>64.47</v>
      </c>
      <c r="E50">
        <v>8.5</v>
      </c>
      <c r="F50">
        <v>2.2200000000000002</v>
      </c>
      <c r="G50" s="11">
        <v>7.86</v>
      </c>
      <c r="H50" s="3">
        <v>63.1</v>
      </c>
      <c r="I50">
        <v>11.83</v>
      </c>
      <c r="J50">
        <v>1.82</v>
      </c>
      <c r="K50" s="11">
        <v>11.43</v>
      </c>
    </row>
    <row r="51" spans="2:11" x14ac:dyDescent="0.25">
      <c r="B51" s="49"/>
      <c r="C51" s="1" t="s">
        <v>11</v>
      </c>
      <c r="D51" s="3">
        <f t="shared" ref="D51:K51" si="4">D49+D50</f>
        <v>64.47</v>
      </c>
      <c r="E51">
        <f t="shared" si="4"/>
        <v>8.57</v>
      </c>
      <c r="F51">
        <f t="shared" si="4"/>
        <v>2.33</v>
      </c>
      <c r="G51" s="11">
        <f t="shared" si="4"/>
        <v>7.92</v>
      </c>
      <c r="H51" s="3">
        <f t="shared" si="4"/>
        <v>63.1</v>
      </c>
      <c r="I51">
        <f t="shared" si="4"/>
        <v>12.01</v>
      </c>
      <c r="J51">
        <f t="shared" si="4"/>
        <v>1.82</v>
      </c>
      <c r="K51" s="11">
        <f t="shared" si="4"/>
        <v>11.62</v>
      </c>
    </row>
    <row r="52" spans="2:11" x14ac:dyDescent="0.25">
      <c r="B52" s="49"/>
      <c r="C52" s="1" t="s">
        <v>12</v>
      </c>
      <c r="D52" s="3">
        <v>13829</v>
      </c>
      <c r="E52">
        <v>25822</v>
      </c>
      <c r="F52">
        <v>22152</v>
      </c>
      <c r="G52" s="11">
        <v>26084</v>
      </c>
      <c r="H52" s="3">
        <v>14222</v>
      </c>
      <c r="I52">
        <v>24249</v>
      </c>
      <c r="J52">
        <v>22152</v>
      </c>
      <c r="K52" s="11">
        <v>22676</v>
      </c>
    </row>
    <row r="53" spans="2:11" x14ac:dyDescent="0.25">
      <c r="B53" s="49"/>
      <c r="C53" s="1" t="s">
        <v>13</v>
      </c>
      <c r="D53" s="3">
        <v>14222</v>
      </c>
      <c r="E53">
        <v>31589</v>
      </c>
      <c r="F53">
        <v>23200</v>
      </c>
      <c r="G53" s="11">
        <v>31327</v>
      </c>
      <c r="H53" s="3">
        <v>25035</v>
      </c>
      <c r="I53">
        <v>32637</v>
      </c>
      <c r="J53">
        <v>22676</v>
      </c>
      <c r="K53" s="11">
        <v>26346</v>
      </c>
    </row>
    <row r="54" spans="2:11" x14ac:dyDescent="0.25">
      <c r="B54" s="49"/>
      <c r="C54" s="1" t="s">
        <v>14</v>
      </c>
      <c r="D54" s="3">
        <v>14353</v>
      </c>
      <c r="E54">
        <v>33817</v>
      </c>
      <c r="F54">
        <v>23462</v>
      </c>
      <c r="G54" s="11">
        <v>33162</v>
      </c>
      <c r="H54" s="3">
        <v>25035</v>
      </c>
      <c r="I54">
        <v>45876</v>
      </c>
      <c r="J54">
        <v>22938</v>
      </c>
      <c r="K54" s="11">
        <v>30016</v>
      </c>
    </row>
    <row r="55" spans="2:11" x14ac:dyDescent="0.25">
      <c r="B55" s="50"/>
      <c r="C55" s="15" t="s">
        <v>15</v>
      </c>
      <c r="D55" s="6">
        <v>14353</v>
      </c>
      <c r="E55" s="7">
        <v>33817</v>
      </c>
      <c r="F55" s="7">
        <v>23462</v>
      </c>
      <c r="G55" s="13">
        <v>33162</v>
      </c>
      <c r="H55" s="6">
        <v>25035</v>
      </c>
      <c r="I55" s="7">
        <v>45876</v>
      </c>
      <c r="J55" s="7">
        <v>22938</v>
      </c>
      <c r="K55" s="13">
        <v>30016</v>
      </c>
    </row>
  </sheetData>
  <mergeCells count="17">
    <mergeCell ref="B5:B13"/>
    <mergeCell ref="B20:B28"/>
    <mergeCell ref="B29:B37"/>
    <mergeCell ref="B38:B46"/>
    <mergeCell ref="B47:B55"/>
    <mergeCell ref="D17:G17"/>
    <mergeCell ref="H17:K17"/>
    <mergeCell ref="D18:E18"/>
    <mergeCell ref="F18:G18"/>
    <mergeCell ref="H18:I18"/>
    <mergeCell ref="J18:K18"/>
    <mergeCell ref="D2:G2"/>
    <mergeCell ref="H2:K2"/>
    <mergeCell ref="D3:E3"/>
    <mergeCell ref="F3:G3"/>
    <mergeCell ref="H3:I3"/>
    <mergeCell ref="J3:K3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P21"/>
  <sheetViews>
    <sheetView workbookViewId="0">
      <selection activeCell="G12" sqref="G12"/>
    </sheetView>
  </sheetViews>
  <sheetFormatPr defaultColWidth="9" defaultRowHeight="13.8" x14ac:dyDescent="0.25"/>
  <sheetData>
    <row r="2" spans="3:16" x14ac:dyDescent="0.25">
      <c r="F2" s="51" t="s">
        <v>0</v>
      </c>
      <c r="G2" s="42" t="s">
        <v>41</v>
      </c>
      <c r="H2" s="43"/>
      <c r="I2" s="43"/>
      <c r="J2" s="43"/>
      <c r="K2" s="44"/>
      <c r="L2" s="42" t="s">
        <v>42</v>
      </c>
      <c r="M2" s="43"/>
      <c r="N2" s="43"/>
      <c r="O2" s="43"/>
      <c r="P2" s="44"/>
    </row>
    <row r="3" spans="3:16" x14ac:dyDescent="0.25">
      <c r="F3" s="55"/>
      <c r="G3" s="3">
        <v>0</v>
      </c>
      <c r="H3">
        <v>25</v>
      </c>
      <c r="I3">
        <v>50</v>
      </c>
      <c r="J3">
        <v>75</v>
      </c>
      <c r="K3" s="11">
        <v>100</v>
      </c>
      <c r="L3" s="3">
        <v>0</v>
      </c>
      <c r="M3">
        <v>25</v>
      </c>
      <c r="N3">
        <v>50</v>
      </c>
      <c r="O3">
        <v>75</v>
      </c>
      <c r="P3" s="11">
        <v>100</v>
      </c>
    </row>
    <row r="4" spans="3:16" x14ac:dyDescent="0.25">
      <c r="C4" s="51" t="s">
        <v>19</v>
      </c>
      <c r="D4" s="53" t="s">
        <v>2</v>
      </c>
      <c r="E4" s="2" t="s">
        <v>7</v>
      </c>
      <c r="F4" s="4">
        <v>7699</v>
      </c>
      <c r="G4" s="4">
        <v>7543</v>
      </c>
      <c r="H4" s="5">
        <v>7758</v>
      </c>
      <c r="I4" s="5">
        <v>8605</v>
      </c>
      <c r="J4" s="5">
        <v>8079</v>
      </c>
      <c r="K4" s="5">
        <v>8641</v>
      </c>
      <c r="L4" s="4">
        <v>7301</v>
      </c>
      <c r="M4" s="5">
        <v>7434</v>
      </c>
      <c r="N4" s="5">
        <v>7407</v>
      </c>
      <c r="O4" s="5">
        <v>8587</v>
      </c>
      <c r="P4" s="12">
        <v>8445</v>
      </c>
    </row>
    <row r="5" spans="3:16" x14ac:dyDescent="0.25">
      <c r="C5" s="52"/>
      <c r="D5" s="54"/>
      <c r="E5" s="1" t="s">
        <v>20</v>
      </c>
      <c r="F5" s="3">
        <v>7699</v>
      </c>
      <c r="G5" s="3">
        <v>7543</v>
      </c>
      <c r="H5">
        <v>7757</v>
      </c>
      <c r="I5">
        <v>8695</v>
      </c>
      <c r="J5">
        <v>8978</v>
      </c>
      <c r="K5">
        <v>8641</v>
      </c>
      <c r="L5" s="3">
        <v>7301</v>
      </c>
      <c r="M5">
        <v>7433</v>
      </c>
      <c r="N5">
        <v>7406</v>
      </c>
      <c r="O5">
        <v>8587</v>
      </c>
      <c r="P5" s="11">
        <v>8445</v>
      </c>
    </row>
    <row r="6" spans="3:16" x14ac:dyDescent="0.25">
      <c r="C6" s="52"/>
      <c r="D6" s="54"/>
      <c r="E6" s="1" t="s">
        <v>9</v>
      </c>
      <c r="F6" s="3">
        <v>24.96</v>
      </c>
      <c r="G6" s="3">
        <v>20.64</v>
      </c>
      <c r="H6">
        <v>24.5</v>
      </c>
      <c r="I6">
        <v>26.03</v>
      </c>
      <c r="J6">
        <v>25.88</v>
      </c>
      <c r="K6">
        <v>25.22</v>
      </c>
      <c r="L6" s="3">
        <v>20.84</v>
      </c>
      <c r="M6">
        <v>20.94</v>
      </c>
      <c r="N6">
        <v>24.29</v>
      </c>
      <c r="O6">
        <v>25.21</v>
      </c>
      <c r="P6" s="11">
        <v>24.3</v>
      </c>
    </row>
    <row r="7" spans="3:16" x14ac:dyDescent="0.25">
      <c r="C7" s="52"/>
      <c r="D7" s="54"/>
      <c r="E7" s="1" t="s">
        <v>10</v>
      </c>
      <c r="F7" s="3">
        <v>74.23</v>
      </c>
      <c r="G7" s="3">
        <v>77.59</v>
      </c>
      <c r="H7">
        <v>74.400000000000006</v>
      </c>
      <c r="I7">
        <v>74.08</v>
      </c>
      <c r="J7">
        <v>73.27</v>
      </c>
      <c r="K7">
        <v>74.41</v>
      </c>
      <c r="L7" s="3">
        <v>77.540000000000006</v>
      </c>
      <c r="M7">
        <v>77.59</v>
      </c>
      <c r="N7">
        <v>74.61</v>
      </c>
      <c r="O7">
        <v>74.37</v>
      </c>
      <c r="P7" s="11">
        <v>74.97</v>
      </c>
    </row>
    <row r="8" spans="3:16" x14ac:dyDescent="0.25">
      <c r="C8" s="52"/>
      <c r="D8" s="54"/>
      <c r="E8" s="1" t="s">
        <v>11</v>
      </c>
      <c r="F8" s="3">
        <f>F6+F7</f>
        <v>99.19</v>
      </c>
      <c r="G8" s="3">
        <f t="shared" ref="G8:P8" si="0">G6+G7</f>
        <v>98.23</v>
      </c>
      <c r="H8">
        <f t="shared" si="0"/>
        <v>98.9</v>
      </c>
      <c r="I8">
        <f t="shared" si="0"/>
        <v>100.11</v>
      </c>
      <c r="J8">
        <f t="shared" si="0"/>
        <v>99.149999999999991</v>
      </c>
      <c r="K8">
        <f t="shared" si="0"/>
        <v>99.63</v>
      </c>
      <c r="L8" s="3">
        <f t="shared" si="0"/>
        <v>98.38000000000001</v>
      </c>
      <c r="M8">
        <f t="shared" si="0"/>
        <v>98.53</v>
      </c>
      <c r="N8">
        <f t="shared" si="0"/>
        <v>98.9</v>
      </c>
      <c r="O8">
        <f t="shared" si="0"/>
        <v>99.580000000000013</v>
      </c>
      <c r="P8" s="11">
        <f t="shared" si="0"/>
        <v>99.27</v>
      </c>
    </row>
    <row r="9" spans="3:16" x14ac:dyDescent="0.25">
      <c r="C9" s="52"/>
      <c r="D9" s="54"/>
      <c r="E9" s="1" t="s">
        <v>12</v>
      </c>
      <c r="F9" s="3">
        <v>449</v>
      </c>
      <c r="G9" s="3">
        <v>486</v>
      </c>
      <c r="H9">
        <v>469</v>
      </c>
      <c r="I9">
        <v>388</v>
      </c>
      <c r="J9">
        <v>416</v>
      </c>
      <c r="K9">
        <v>383</v>
      </c>
      <c r="L9" s="3">
        <v>515</v>
      </c>
      <c r="M9">
        <v>465</v>
      </c>
      <c r="N9">
        <v>486</v>
      </c>
      <c r="O9">
        <v>383</v>
      </c>
      <c r="P9" s="11">
        <v>400</v>
      </c>
    </row>
    <row r="10" spans="3:16" x14ac:dyDescent="0.25">
      <c r="C10" s="52"/>
      <c r="D10" s="54"/>
      <c r="E10" s="1" t="s">
        <v>13</v>
      </c>
      <c r="F10" s="3">
        <v>494</v>
      </c>
      <c r="G10" s="3">
        <v>545</v>
      </c>
      <c r="H10">
        <v>506</v>
      </c>
      <c r="I10">
        <v>416</v>
      </c>
      <c r="J10">
        <v>465</v>
      </c>
      <c r="K10">
        <v>416</v>
      </c>
      <c r="L10" s="3">
        <v>553</v>
      </c>
      <c r="M10">
        <v>510</v>
      </c>
      <c r="N10">
        <v>519</v>
      </c>
      <c r="O10">
        <v>412</v>
      </c>
      <c r="P10" s="11">
        <v>424</v>
      </c>
    </row>
    <row r="11" spans="3:16" x14ac:dyDescent="0.25">
      <c r="C11" s="52"/>
      <c r="D11" s="54"/>
      <c r="E11" s="1" t="s">
        <v>14</v>
      </c>
      <c r="F11" s="3">
        <v>1549</v>
      </c>
      <c r="G11" s="3">
        <v>8455</v>
      </c>
      <c r="H11">
        <v>1893</v>
      </c>
      <c r="I11">
        <v>922</v>
      </c>
      <c r="J11">
        <v>1057</v>
      </c>
      <c r="K11">
        <v>701</v>
      </c>
      <c r="L11" s="3">
        <v>2147</v>
      </c>
      <c r="M11">
        <v>1844</v>
      </c>
      <c r="N11">
        <v>1532</v>
      </c>
      <c r="O11">
        <v>685</v>
      </c>
      <c r="P11" s="11">
        <v>922</v>
      </c>
    </row>
    <row r="12" spans="3:16" x14ac:dyDescent="0.25">
      <c r="C12" s="52"/>
      <c r="D12" s="54"/>
      <c r="E12" s="1" t="s">
        <v>15</v>
      </c>
      <c r="F12" s="6">
        <v>8717</v>
      </c>
      <c r="G12" s="6">
        <v>8717</v>
      </c>
      <c r="H12" s="7">
        <v>8455</v>
      </c>
      <c r="I12" s="7">
        <v>2311</v>
      </c>
      <c r="J12" s="7">
        <v>8717</v>
      </c>
      <c r="K12" s="7">
        <v>2180</v>
      </c>
      <c r="L12" s="6">
        <v>8717</v>
      </c>
      <c r="M12" s="7">
        <v>8586</v>
      </c>
      <c r="N12" s="7">
        <v>8717</v>
      </c>
      <c r="O12" s="7">
        <v>799</v>
      </c>
      <c r="P12" s="13">
        <v>8717</v>
      </c>
    </row>
    <row r="13" spans="3:16" x14ac:dyDescent="0.25">
      <c r="C13" s="49"/>
      <c r="D13" s="48" t="s">
        <v>43</v>
      </c>
      <c r="E13" s="8" t="s">
        <v>7</v>
      </c>
      <c r="F13" s="5">
        <v>6693</v>
      </c>
      <c r="G13" s="4">
        <v>6682</v>
      </c>
      <c r="H13" s="5">
        <v>6931</v>
      </c>
      <c r="I13" s="5">
        <v>6671</v>
      </c>
      <c r="J13" s="5">
        <v>6471</v>
      </c>
      <c r="K13" s="5">
        <v>6942</v>
      </c>
      <c r="L13" s="4">
        <v>6041</v>
      </c>
      <c r="M13" s="5">
        <v>6187</v>
      </c>
      <c r="N13" s="5">
        <v>7173</v>
      </c>
      <c r="O13" s="5">
        <v>6585</v>
      </c>
      <c r="P13" s="12">
        <v>7502</v>
      </c>
    </row>
    <row r="14" spans="3:16" x14ac:dyDescent="0.25">
      <c r="C14" s="49"/>
      <c r="D14" s="49"/>
      <c r="E14" s="9" t="s">
        <v>20</v>
      </c>
      <c r="F14">
        <v>6692</v>
      </c>
      <c r="G14" s="3">
        <v>6681</v>
      </c>
      <c r="H14">
        <v>6930</v>
      </c>
      <c r="I14">
        <v>6671</v>
      </c>
      <c r="J14">
        <v>6470</v>
      </c>
      <c r="K14">
        <v>6942</v>
      </c>
      <c r="L14" s="3">
        <v>6041</v>
      </c>
      <c r="M14">
        <v>6187</v>
      </c>
      <c r="N14">
        <v>7173</v>
      </c>
      <c r="O14">
        <v>6585</v>
      </c>
      <c r="P14" s="11">
        <v>7501</v>
      </c>
    </row>
    <row r="15" spans="3:16" x14ac:dyDescent="0.25">
      <c r="C15" s="49"/>
      <c r="D15" s="49"/>
      <c r="E15" s="9" t="s">
        <v>9</v>
      </c>
      <c r="F15">
        <v>23.28</v>
      </c>
      <c r="G15" s="3">
        <v>24.24</v>
      </c>
      <c r="H15">
        <v>24.23</v>
      </c>
      <c r="I15">
        <v>24.93</v>
      </c>
      <c r="J15">
        <v>26.06</v>
      </c>
      <c r="K15">
        <v>26.78</v>
      </c>
      <c r="L15" s="3">
        <v>20.04</v>
      </c>
      <c r="M15">
        <v>22.68</v>
      </c>
      <c r="N15">
        <v>23.84</v>
      </c>
      <c r="O15">
        <v>21.63</v>
      </c>
      <c r="P15" s="11">
        <v>25.7</v>
      </c>
    </row>
    <row r="16" spans="3:16" x14ac:dyDescent="0.25">
      <c r="C16" s="49"/>
      <c r="D16" s="49"/>
      <c r="E16" s="9" t="s">
        <v>10</v>
      </c>
      <c r="F16">
        <v>0.57999999999999996</v>
      </c>
      <c r="G16" s="3">
        <v>0.5</v>
      </c>
      <c r="H16">
        <v>1.58</v>
      </c>
      <c r="I16">
        <v>0.55000000000000004</v>
      </c>
      <c r="J16">
        <v>0.12</v>
      </c>
      <c r="K16">
        <v>0.42</v>
      </c>
      <c r="L16" s="3">
        <v>1.61</v>
      </c>
      <c r="M16">
        <v>1.07</v>
      </c>
      <c r="N16">
        <v>1.23</v>
      </c>
      <c r="O16">
        <v>1.5</v>
      </c>
      <c r="P16" s="11">
        <v>0.56000000000000005</v>
      </c>
    </row>
    <row r="17" spans="3:16" x14ac:dyDescent="0.25">
      <c r="C17" s="49"/>
      <c r="D17" s="49"/>
      <c r="E17" s="9" t="s">
        <v>11</v>
      </c>
      <c r="F17">
        <f>F15+F16</f>
        <v>23.86</v>
      </c>
      <c r="G17" s="3">
        <f t="shared" ref="G17:P17" si="1">G15+G16</f>
        <v>24.74</v>
      </c>
      <c r="H17">
        <f t="shared" si="1"/>
        <v>25.810000000000002</v>
      </c>
      <c r="I17">
        <f t="shared" si="1"/>
        <v>25.48</v>
      </c>
      <c r="J17">
        <f t="shared" si="1"/>
        <v>26.18</v>
      </c>
      <c r="K17">
        <f t="shared" si="1"/>
        <v>27.200000000000003</v>
      </c>
      <c r="L17" s="3">
        <f t="shared" si="1"/>
        <v>21.65</v>
      </c>
      <c r="M17">
        <f t="shared" si="1"/>
        <v>23.75</v>
      </c>
      <c r="N17">
        <f t="shared" si="1"/>
        <v>25.07</v>
      </c>
      <c r="O17">
        <f t="shared" si="1"/>
        <v>23.13</v>
      </c>
      <c r="P17" s="11">
        <f t="shared" si="1"/>
        <v>26.259999999999998</v>
      </c>
    </row>
    <row r="18" spans="3:16" x14ac:dyDescent="0.25">
      <c r="C18" s="49"/>
      <c r="D18" s="49"/>
      <c r="E18" s="9" t="s">
        <v>12</v>
      </c>
      <c r="F18">
        <v>510</v>
      </c>
      <c r="G18" s="3">
        <v>537</v>
      </c>
      <c r="H18">
        <v>553</v>
      </c>
      <c r="I18">
        <v>537</v>
      </c>
      <c r="J18">
        <v>523</v>
      </c>
      <c r="K18">
        <v>529</v>
      </c>
      <c r="L18" s="3">
        <v>635</v>
      </c>
      <c r="M18">
        <v>570</v>
      </c>
      <c r="N18">
        <v>482</v>
      </c>
      <c r="O18">
        <v>553</v>
      </c>
      <c r="P18" s="11">
        <v>469</v>
      </c>
    </row>
    <row r="19" spans="3:16" x14ac:dyDescent="0.25">
      <c r="C19" s="49"/>
      <c r="D19" s="49"/>
      <c r="E19" s="9" t="s">
        <v>13</v>
      </c>
      <c r="F19">
        <v>562</v>
      </c>
      <c r="G19" s="3">
        <v>594</v>
      </c>
      <c r="H19">
        <v>758</v>
      </c>
      <c r="I19">
        <v>1598</v>
      </c>
      <c r="J19">
        <v>1762</v>
      </c>
      <c r="K19">
        <v>1729</v>
      </c>
      <c r="L19" s="3">
        <v>750</v>
      </c>
      <c r="M19">
        <v>1663</v>
      </c>
      <c r="N19">
        <v>519</v>
      </c>
      <c r="O19">
        <v>611</v>
      </c>
      <c r="P19" s="11">
        <v>510</v>
      </c>
    </row>
    <row r="20" spans="3:16" x14ac:dyDescent="0.25">
      <c r="C20" s="49"/>
      <c r="D20" s="49"/>
      <c r="E20" s="9" t="s">
        <v>14</v>
      </c>
      <c r="F20">
        <v>8586</v>
      </c>
      <c r="G20" s="3">
        <v>8717</v>
      </c>
      <c r="H20">
        <v>2147</v>
      </c>
      <c r="I20">
        <v>8455</v>
      </c>
      <c r="J20">
        <v>8586</v>
      </c>
      <c r="K20">
        <v>1811</v>
      </c>
      <c r="L20" s="3">
        <v>8455</v>
      </c>
      <c r="M20">
        <v>8586</v>
      </c>
      <c r="N20">
        <v>8160</v>
      </c>
      <c r="O20">
        <v>8717</v>
      </c>
      <c r="P20" s="11">
        <v>1844</v>
      </c>
    </row>
    <row r="21" spans="3:16" x14ac:dyDescent="0.25">
      <c r="C21" s="50"/>
      <c r="D21" s="50"/>
      <c r="E21" s="10" t="s">
        <v>15</v>
      </c>
      <c r="F21" s="7">
        <v>8717</v>
      </c>
      <c r="G21" s="6">
        <v>8848</v>
      </c>
      <c r="H21" s="7">
        <v>8586</v>
      </c>
      <c r="I21" s="7">
        <v>8717</v>
      </c>
      <c r="J21" s="7">
        <v>9241</v>
      </c>
      <c r="K21" s="7">
        <v>3490</v>
      </c>
      <c r="L21" s="6">
        <v>8848</v>
      </c>
      <c r="M21" s="7">
        <v>9896</v>
      </c>
      <c r="N21" s="7">
        <v>8717</v>
      </c>
      <c r="O21" s="7">
        <v>8717</v>
      </c>
      <c r="P21" s="13">
        <v>8717</v>
      </c>
    </row>
  </sheetData>
  <mergeCells count="6">
    <mergeCell ref="G2:K2"/>
    <mergeCell ref="L2:P2"/>
    <mergeCell ref="C4:C21"/>
    <mergeCell ref="D4:D12"/>
    <mergeCell ref="D13:D21"/>
    <mergeCell ref="F2:F3"/>
  </mergeCells>
  <phoneticPr fontId="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46"/>
  <sheetViews>
    <sheetView topLeftCell="A25" workbookViewId="0">
      <selection activeCell="P31" sqref="P31"/>
    </sheetView>
  </sheetViews>
  <sheetFormatPr defaultColWidth="9" defaultRowHeight="13.8" x14ac:dyDescent="0.25"/>
  <cols>
    <col min="2" max="2" width="6.109375" style="1" customWidth="1"/>
    <col min="3" max="3" width="8.44140625" style="1" customWidth="1"/>
  </cols>
  <sheetData>
    <row r="2" spans="2:12" x14ac:dyDescent="0.25">
      <c r="D2" s="42" t="s">
        <v>24</v>
      </c>
      <c r="E2" s="43"/>
      <c r="F2" s="44"/>
      <c r="G2" s="42" t="s">
        <v>25</v>
      </c>
      <c r="H2" s="43"/>
      <c r="I2" s="44"/>
      <c r="J2" s="42" t="s">
        <v>26</v>
      </c>
      <c r="K2" s="43"/>
      <c r="L2" s="44"/>
    </row>
    <row r="3" spans="2:12" x14ac:dyDescent="0.25">
      <c r="D3" s="14" t="s">
        <v>1</v>
      </c>
      <c r="E3" s="1" t="s">
        <v>27</v>
      </c>
      <c r="F3" s="9" t="s">
        <v>28</v>
      </c>
      <c r="G3" s="16" t="s">
        <v>1</v>
      </c>
      <c r="H3" s="15" t="s">
        <v>27</v>
      </c>
      <c r="I3" s="10" t="s">
        <v>28</v>
      </c>
      <c r="J3" s="14" t="s">
        <v>1</v>
      </c>
      <c r="K3" s="1" t="s">
        <v>27</v>
      </c>
      <c r="L3" s="9" t="s">
        <v>28</v>
      </c>
    </row>
    <row r="4" spans="2:12" x14ac:dyDescent="0.25">
      <c r="B4" s="48" t="s">
        <v>6</v>
      </c>
      <c r="C4" s="2" t="s">
        <v>29</v>
      </c>
      <c r="D4" s="4">
        <v>3.94</v>
      </c>
      <c r="E4" s="5">
        <v>13.74</v>
      </c>
      <c r="F4" s="12">
        <v>1661.91</v>
      </c>
      <c r="G4" s="5">
        <v>60</v>
      </c>
      <c r="H4" s="5">
        <v>99</v>
      </c>
      <c r="I4" s="5">
        <v>99</v>
      </c>
      <c r="J4" s="4">
        <v>740</v>
      </c>
      <c r="K4" s="5">
        <v>17964</v>
      </c>
      <c r="L4" s="12">
        <v>17936</v>
      </c>
    </row>
    <row r="5" spans="2:12" x14ac:dyDescent="0.25">
      <c r="B5" s="49"/>
      <c r="C5" s="1" t="s">
        <v>30</v>
      </c>
      <c r="D5" s="3">
        <v>4.58</v>
      </c>
      <c r="E5">
        <v>1.18</v>
      </c>
      <c r="F5" s="11">
        <v>5.25</v>
      </c>
      <c r="G5">
        <v>63</v>
      </c>
      <c r="H5">
        <v>65</v>
      </c>
      <c r="I5">
        <v>99</v>
      </c>
      <c r="J5" s="3">
        <v>740</v>
      </c>
      <c r="K5">
        <v>18064</v>
      </c>
      <c r="L5" s="11">
        <v>17648</v>
      </c>
    </row>
    <row r="6" spans="2:12" x14ac:dyDescent="0.25">
      <c r="B6" s="49"/>
      <c r="C6" s="1" t="s">
        <v>31</v>
      </c>
      <c r="D6" s="3">
        <v>3.68</v>
      </c>
      <c r="E6">
        <v>12.57</v>
      </c>
      <c r="F6" s="11">
        <v>251.17</v>
      </c>
      <c r="G6">
        <v>63</v>
      </c>
      <c r="H6">
        <v>97</v>
      </c>
      <c r="I6">
        <v>99</v>
      </c>
      <c r="J6" s="3">
        <v>740</v>
      </c>
      <c r="K6">
        <v>17952</v>
      </c>
      <c r="L6" s="11">
        <v>17892</v>
      </c>
    </row>
    <row r="7" spans="2:12" x14ac:dyDescent="0.25">
      <c r="B7" s="49"/>
      <c r="C7" s="1" t="s">
        <v>32</v>
      </c>
      <c r="D7" s="3">
        <v>4.3</v>
      </c>
      <c r="E7">
        <v>63.52</v>
      </c>
      <c r="F7" s="11">
        <v>1174.71</v>
      </c>
      <c r="G7">
        <v>59</v>
      </c>
      <c r="H7">
        <v>99</v>
      </c>
      <c r="I7">
        <v>99</v>
      </c>
      <c r="J7" s="3">
        <v>740</v>
      </c>
      <c r="K7">
        <v>35716</v>
      </c>
      <c r="L7" s="11">
        <v>35760</v>
      </c>
    </row>
    <row r="8" spans="2:12" x14ac:dyDescent="0.25">
      <c r="B8" s="49"/>
      <c r="C8" s="1" t="s">
        <v>33</v>
      </c>
      <c r="D8" s="3">
        <v>4.45</v>
      </c>
      <c r="E8">
        <v>114.26</v>
      </c>
      <c r="F8" s="11">
        <v>2092.92</v>
      </c>
      <c r="G8">
        <v>59</v>
      </c>
      <c r="H8">
        <v>99</v>
      </c>
      <c r="I8">
        <v>99</v>
      </c>
      <c r="J8" s="3">
        <v>740</v>
      </c>
      <c r="K8">
        <v>53944</v>
      </c>
      <c r="L8" s="11">
        <v>53948</v>
      </c>
    </row>
    <row r="9" spans="2:12" x14ac:dyDescent="0.25">
      <c r="B9" s="49"/>
      <c r="C9" s="1" t="s">
        <v>34</v>
      </c>
      <c r="D9" s="3">
        <v>4.1500000000000004</v>
      </c>
      <c r="E9">
        <v>133.13999999999999</v>
      </c>
      <c r="F9" s="11">
        <v>2808.03</v>
      </c>
      <c r="G9">
        <v>58</v>
      </c>
      <c r="H9">
        <v>99</v>
      </c>
      <c r="I9">
        <v>99</v>
      </c>
      <c r="J9" s="3">
        <v>744</v>
      </c>
      <c r="K9">
        <v>49216</v>
      </c>
      <c r="L9" s="11">
        <v>49308</v>
      </c>
    </row>
    <row r="10" spans="2:12" x14ac:dyDescent="0.25">
      <c r="B10" s="49"/>
      <c r="C10" s="1" t="s">
        <v>35</v>
      </c>
      <c r="D10" s="3">
        <v>3.86</v>
      </c>
      <c r="E10">
        <v>134.74</v>
      </c>
      <c r="F10" s="11">
        <v>1599.92</v>
      </c>
      <c r="G10">
        <v>62</v>
      </c>
      <c r="H10">
        <v>98</v>
      </c>
      <c r="I10">
        <v>99</v>
      </c>
      <c r="J10" s="3">
        <v>744</v>
      </c>
      <c r="K10">
        <v>34704</v>
      </c>
      <c r="L10" s="11">
        <v>34748</v>
      </c>
    </row>
    <row r="11" spans="2:12" x14ac:dyDescent="0.25">
      <c r="B11" s="50"/>
      <c r="C11" s="15" t="s">
        <v>36</v>
      </c>
      <c r="D11" s="6">
        <v>2.0699999999999998</v>
      </c>
      <c r="E11" s="7">
        <v>41.2</v>
      </c>
      <c r="F11" s="13">
        <v>94.37</v>
      </c>
      <c r="G11" s="7">
        <v>95</v>
      </c>
      <c r="H11" s="7">
        <v>99</v>
      </c>
      <c r="I11" s="7">
        <v>98</v>
      </c>
      <c r="J11" s="6">
        <v>744</v>
      </c>
      <c r="K11" s="7">
        <v>76020</v>
      </c>
      <c r="L11" s="13">
        <v>76000</v>
      </c>
    </row>
    <row r="12" spans="2:12" x14ac:dyDescent="0.25">
      <c r="B12" s="48" t="s">
        <v>37</v>
      </c>
      <c r="C12" s="2" t="s">
        <v>30</v>
      </c>
      <c r="D12" s="4"/>
      <c r="E12" s="5">
        <v>1.39</v>
      </c>
      <c r="F12" s="12">
        <v>0.59</v>
      </c>
      <c r="G12" s="5"/>
      <c r="H12" s="5">
        <v>51</v>
      </c>
      <c r="I12" s="5">
        <v>94</v>
      </c>
      <c r="J12" s="4"/>
      <c r="K12" s="5">
        <v>11788</v>
      </c>
      <c r="L12" s="12">
        <v>11684</v>
      </c>
    </row>
    <row r="13" spans="2:12" x14ac:dyDescent="0.25">
      <c r="B13" s="49"/>
      <c r="C13" s="1" t="s">
        <v>31</v>
      </c>
      <c r="D13" s="3"/>
      <c r="E13">
        <v>6.79</v>
      </c>
      <c r="F13" s="11">
        <v>125.83</v>
      </c>
      <c r="H13">
        <v>94</v>
      </c>
      <c r="I13">
        <v>99</v>
      </c>
      <c r="J13" s="3"/>
      <c r="K13">
        <v>11712</v>
      </c>
      <c r="L13" s="11">
        <v>11680</v>
      </c>
    </row>
    <row r="14" spans="2:12" x14ac:dyDescent="0.25">
      <c r="B14" s="49"/>
      <c r="C14" s="1" t="s">
        <v>32</v>
      </c>
      <c r="D14" s="3"/>
      <c r="E14">
        <v>31.79</v>
      </c>
      <c r="F14" s="11">
        <v>584.53</v>
      </c>
      <c r="H14">
        <v>98</v>
      </c>
      <c r="I14">
        <v>99</v>
      </c>
      <c r="J14" s="3"/>
      <c r="K14">
        <v>21056</v>
      </c>
      <c r="L14" s="11">
        <v>21124</v>
      </c>
    </row>
    <row r="15" spans="2:12" x14ac:dyDescent="0.25">
      <c r="B15" s="49"/>
      <c r="C15" s="1" t="s">
        <v>33</v>
      </c>
      <c r="D15" s="3"/>
      <c r="E15">
        <v>47.1</v>
      </c>
      <c r="F15" s="11">
        <v>1047.9100000000001</v>
      </c>
      <c r="H15">
        <v>95</v>
      </c>
      <c r="I15">
        <v>99</v>
      </c>
      <c r="J15" s="3"/>
      <c r="K15">
        <v>30192</v>
      </c>
      <c r="L15" s="11">
        <v>30016</v>
      </c>
    </row>
    <row r="16" spans="2:12" x14ac:dyDescent="0.25">
      <c r="B16" s="49"/>
      <c r="C16" s="1" t="s">
        <v>34</v>
      </c>
      <c r="D16" s="3"/>
      <c r="E16">
        <v>66.239999999999995</v>
      </c>
      <c r="F16" s="11">
        <v>1403.19</v>
      </c>
      <c r="H16">
        <v>99</v>
      </c>
      <c r="I16">
        <v>99</v>
      </c>
      <c r="J16" s="3"/>
      <c r="K16">
        <v>27796</v>
      </c>
      <c r="L16" s="11">
        <v>27764</v>
      </c>
    </row>
    <row r="17" spans="2:12" x14ac:dyDescent="0.25">
      <c r="B17" s="49"/>
      <c r="C17" s="1" t="s">
        <v>35</v>
      </c>
      <c r="D17" s="3"/>
      <c r="E17">
        <v>65.430000000000007</v>
      </c>
      <c r="F17" s="11">
        <v>1731.96</v>
      </c>
      <c r="H17">
        <v>98</v>
      </c>
      <c r="I17">
        <v>99</v>
      </c>
      <c r="J17" s="3"/>
      <c r="K17">
        <v>20588</v>
      </c>
      <c r="L17" s="11">
        <v>20632</v>
      </c>
    </row>
    <row r="18" spans="2:12" x14ac:dyDescent="0.25">
      <c r="B18" s="50"/>
      <c r="C18" s="15" t="s">
        <v>36</v>
      </c>
      <c r="D18" s="6"/>
      <c r="E18" s="7">
        <v>21.23</v>
      </c>
      <c r="F18" s="13">
        <v>58.24</v>
      </c>
      <c r="G18" s="7"/>
      <c r="H18" s="7">
        <v>99</v>
      </c>
      <c r="I18" s="7">
        <v>98</v>
      </c>
      <c r="J18" s="6"/>
      <c r="K18" s="7">
        <v>41232</v>
      </c>
      <c r="L18" s="13">
        <v>41188</v>
      </c>
    </row>
    <row r="19" spans="2:12" x14ac:dyDescent="0.25">
      <c r="B19" s="48" t="s">
        <v>38</v>
      </c>
      <c r="C19" s="2" t="s">
        <v>30</v>
      </c>
      <c r="D19" s="4"/>
      <c r="E19" s="5">
        <v>1.32</v>
      </c>
      <c r="F19" s="12">
        <v>0.6</v>
      </c>
      <c r="G19" s="5"/>
      <c r="H19" s="5">
        <v>41</v>
      </c>
      <c r="I19" s="5">
        <v>83</v>
      </c>
      <c r="J19" s="4"/>
      <c r="K19" s="5">
        <v>8540</v>
      </c>
      <c r="L19" s="12">
        <v>8636</v>
      </c>
    </row>
    <row r="20" spans="2:12" x14ac:dyDescent="0.25">
      <c r="B20" s="49"/>
      <c r="C20" s="1" t="s">
        <v>31</v>
      </c>
      <c r="D20" s="3"/>
      <c r="E20">
        <v>3.23</v>
      </c>
      <c r="F20" s="11">
        <v>61.98</v>
      </c>
      <c r="H20">
        <v>97</v>
      </c>
      <c r="I20">
        <v>99</v>
      </c>
      <c r="J20" s="3"/>
      <c r="K20">
        <v>8712</v>
      </c>
      <c r="L20" s="11">
        <v>8632</v>
      </c>
    </row>
    <row r="21" spans="2:12" x14ac:dyDescent="0.25">
      <c r="B21" s="49"/>
      <c r="C21" s="1" t="s">
        <v>32</v>
      </c>
      <c r="D21" s="3"/>
      <c r="E21">
        <v>15.43</v>
      </c>
      <c r="F21" s="11">
        <v>291.70999999999998</v>
      </c>
      <c r="H21">
        <v>98</v>
      </c>
      <c r="I21">
        <v>99</v>
      </c>
      <c r="J21" s="3"/>
      <c r="K21">
        <v>13672</v>
      </c>
      <c r="L21" s="11">
        <v>13672</v>
      </c>
    </row>
    <row r="22" spans="2:12" x14ac:dyDescent="0.25">
      <c r="B22" s="49"/>
      <c r="C22" s="1" t="s">
        <v>33</v>
      </c>
      <c r="D22" s="3"/>
      <c r="E22">
        <v>28.71</v>
      </c>
      <c r="F22" s="11">
        <v>509.12</v>
      </c>
      <c r="H22">
        <v>97</v>
      </c>
      <c r="I22">
        <v>99</v>
      </c>
      <c r="J22" s="3"/>
      <c r="K22">
        <v>18288</v>
      </c>
      <c r="L22" s="11">
        <v>18304</v>
      </c>
    </row>
    <row r="23" spans="2:12" x14ac:dyDescent="0.25">
      <c r="B23" s="49"/>
      <c r="C23" s="1" t="s">
        <v>34</v>
      </c>
      <c r="D23" s="3"/>
      <c r="E23">
        <v>32.19</v>
      </c>
      <c r="F23" s="11">
        <v>702.23</v>
      </c>
      <c r="H23">
        <v>99</v>
      </c>
      <c r="I23">
        <v>99</v>
      </c>
      <c r="J23" s="3"/>
      <c r="K23">
        <v>17124</v>
      </c>
      <c r="L23" s="11">
        <v>17052</v>
      </c>
    </row>
    <row r="24" spans="2:12" x14ac:dyDescent="0.25">
      <c r="B24" s="49"/>
      <c r="C24" s="1" t="s">
        <v>35</v>
      </c>
      <c r="D24" s="3"/>
      <c r="E24">
        <v>31.75</v>
      </c>
      <c r="F24" s="11">
        <v>880.34</v>
      </c>
      <c r="H24">
        <v>97</v>
      </c>
      <c r="I24">
        <v>99</v>
      </c>
      <c r="J24" s="3"/>
      <c r="K24">
        <v>13536</v>
      </c>
      <c r="L24" s="11">
        <v>13500</v>
      </c>
    </row>
    <row r="25" spans="2:12" x14ac:dyDescent="0.25">
      <c r="B25" s="50"/>
      <c r="C25" s="15" t="s">
        <v>36</v>
      </c>
      <c r="D25" s="6"/>
      <c r="E25" s="7">
        <v>11.56</v>
      </c>
      <c r="F25" s="13">
        <v>42.3</v>
      </c>
      <c r="G25" s="7"/>
      <c r="H25" s="7">
        <v>96</v>
      </c>
      <c r="I25" s="7">
        <v>99</v>
      </c>
      <c r="J25" s="6"/>
      <c r="K25" s="7">
        <v>23832</v>
      </c>
      <c r="L25" s="13">
        <v>23828</v>
      </c>
    </row>
    <row r="26" spans="2:12" x14ac:dyDescent="0.25">
      <c r="B26" s="48" t="s">
        <v>39</v>
      </c>
      <c r="C26" s="2" t="s">
        <v>30</v>
      </c>
      <c r="D26" s="4"/>
      <c r="E26" s="5">
        <v>1.22</v>
      </c>
      <c r="F26" s="12">
        <v>0.52</v>
      </c>
      <c r="G26" s="5"/>
      <c r="H26" s="5">
        <v>46</v>
      </c>
      <c r="I26" s="5">
        <v>81</v>
      </c>
      <c r="J26" s="4"/>
      <c r="K26" s="5">
        <v>7600</v>
      </c>
      <c r="L26" s="12">
        <v>7632</v>
      </c>
    </row>
    <row r="27" spans="2:12" x14ac:dyDescent="0.25">
      <c r="B27" s="49"/>
      <c r="C27" s="1" t="s">
        <v>31</v>
      </c>
      <c r="D27" s="3"/>
      <c r="E27">
        <v>2.3199999999999998</v>
      </c>
      <c r="F27" s="11">
        <v>30.62</v>
      </c>
      <c r="H27">
        <v>77</v>
      </c>
      <c r="I27">
        <v>98</v>
      </c>
      <c r="J27" s="3"/>
      <c r="K27">
        <v>7648</v>
      </c>
      <c r="L27" s="11">
        <v>7588</v>
      </c>
    </row>
    <row r="28" spans="2:12" x14ac:dyDescent="0.25">
      <c r="B28" s="49"/>
      <c r="C28" s="1" t="s">
        <v>32</v>
      </c>
      <c r="D28" s="3"/>
      <c r="E28">
        <v>7.64</v>
      </c>
      <c r="F28" s="11">
        <v>144.38999999999999</v>
      </c>
      <c r="H28">
        <v>99</v>
      </c>
      <c r="I28">
        <v>99</v>
      </c>
      <c r="J28" s="3"/>
      <c r="K28">
        <v>10036</v>
      </c>
      <c r="L28" s="11">
        <v>9980</v>
      </c>
    </row>
    <row r="29" spans="2:12" x14ac:dyDescent="0.25">
      <c r="B29" s="49"/>
      <c r="C29" s="1" t="s">
        <v>33</v>
      </c>
      <c r="D29" s="3"/>
      <c r="E29">
        <v>15.01</v>
      </c>
      <c r="F29" s="11">
        <v>255.45</v>
      </c>
      <c r="H29">
        <v>95</v>
      </c>
      <c r="I29">
        <v>99</v>
      </c>
      <c r="J29" s="3"/>
      <c r="K29">
        <v>12356</v>
      </c>
      <c r="L29" s="11">
        <v>12300</v>
      </c>
    </row>
    <row r="30" spans="2:12" x14ac:dyDescent="0.25">
      <c r="B30" s="49"/>
      <c r="C30" s="1" t="s">
        <v>34</v>
      </c>
      <c r="D30" s="3"/>
      <c r="E30">
        <v>16.11</v>
      </c>
      <c r="F30" s="11">
        <v>345.03</v>
      </c>
      <c r="H30">
        <v>99</v>
      </c>
      <c r="I30">
        <v>99</v>
      </c>
      <c r="J30" s="3"/>
      <c r="K30">
        <v>11592</v>
      </c>
      <c r="L30" s="11">
        <v>11732</v>
      </c>
    </row>
    <row r="31" spans="2:12" x14ac:dyDescent="0.25">
      <c r="B31" s="49"/>
      <c r="C31" s="1" t="s">
        <v>35</v>
      </c>
      <c r="D31" s="3"/>
      <c r="E31">
        <v>15.41</v>
      </c>
      <c r="F31" s="11">
        <v>417.33</v>
      </c>
      <c r="H31">
        <v>96</v>
      </c>
      <c r="I31">
        <v>99</v>
      </c>
      <c r="J31" s="3"/>
      <c r="K31">
        <v>9892</v>
      </c>
      <c r="L31" s="11">
        <v>9916</v>
      </c>
    </row>
    <row r="32" spans="2:12" x14ac:dyDescent="0.25">
      <c r="B32" s="50"/>
      <c r="C32" s="15" t="s">
        <v>36</v>
      </c>
      <c r="D32" s="6"/>
      <c r="E32" s="7">
        <v>6.44</v>
      </c>
      <c r="F32" s="13">
        <v>28.12</v>
      </c>
      <c r="G32" s="7"/>
      <c r="H32" s="7">
        <v>93</v>
      </c>
      <c r="I32" s="7">
        <v>99</v>
      </c>
      <c r="J32" s="6"/>
      <c r="K32" s="7">
        <v>15072</v>
      </c>
      <c r="L32" s="13">
        <v>14992</v>
      </c>
    </row>
    <row r="33" spans="2:12" x14ac:dyDescent="0.25">
      <c r="B33" s="48" t="s">
        <v>18</v>
      </c>
      <c r="C33" s="2" t="s">
        <v>30</v>
      </c>
      <c r="D33" s="4"/>
      <c r="E33" s="5">
        <v>1.3</v>
      </c>
      <c r="F33" s="12">
        <v>0.56000000000000005</v>
      </c>
      <c r="G33" s="5"/>
      <c r="H33" s="5">
        <v>47</v>
      </c>
      <c r="I33" s="5">
        <v>82</v>
      </c>
      <c r="J33" s="4"/>
      <c r="K33" s="5">
        <v>6108</v>
      </c>
      <c r="L33" s="12">
        <v>6004</v>
      </c>
    </row>
    <row r="34" spans="2:12" x14ac:dyDescent="0.25">
      <c r="B34" s="49"/>
      <c r="C34" s="1" t="s">
        <v>31</v>
      </c>
      <c r="D34" s="3"/>
      <c r="E34">
        <v>0.81</v>
      </c>
      <c r="F34" s="11">
        <v>12.15</v>
      </c>
      <c r="H34">
        <v>98</v>
      </c>
      <c r="I34">
        <v>96</v>
      </c>
      <c r="J34" s="3"/>
      <c r="K34">
        <v>6024</v>
      </c>
      <c r="L34" s="11">
        <v>6072</v>
      </c>
    </row>
    <row r="35" spans="2:12" x14ac:dyDescent="0.25">
      <c r="B35" s="49"/>
      <c r="C35" s="1" t="s">
        <v>32</v>
      </c>
      <c r="D35" s="3"/>
      <c r="E35">
        <v>3.71</v>
      </c>
      <c r="F35" s="11">
        <v>63.64</v>
      </c>
      <c r="H35">
        <v>95</v>
      </c>
      <c r="I35">
        <v>99</v>
      </c>
      <c r="J35" s="3"/>
      <c r="K35">
        <v>7504</v>
      </c>
      <c r="L35" s="11">
        <v>7352</v>
      </c>
    </row>
    <row r="36" spans="2:12" x14ac:dyDescent="0.25">
      <c r="B36" s="49"/>
      <c r="C36" s="1" t="s">
        <v>33</v>
      </c>
      <c r="D36" s="3"/>
      <c r="E36">
        <v>7.5</v>
      </c>
      <c r="F36" s="11">
        <v>127.46</v>
      </c>
      <c r="H36">
        <v>95</v>
      </c>
      <c r="I36">
        <v>99</v>
      </c>
      <c r="J36" s="3"/>
      <c r="K36">
        <v>8668</v>
      </c>
      <c r="L36" s="11">
        <v>8580</v>
      </c>
    </row>
    <row r="37" spans="2:12" x14ac:dyDescent="0.25">
      <c r="B37" s="49"/>
      <c r="C37" s="1" t="s">
        <v>34</v>
      </c>
      <c r="D37" s="3"/>
      <c r="E37">
        <v>8.34</v>
      </c>
      <c r="F37" s="11">
        <v>170.3</v>
      </c>
      <c r="H37">
        <v>95</v>
      </c>
      <c r="I37">
        <v>99</v>
      </c>
      <c r="J37" s="3"/>
      <c r="K37">
        <v>8288</v>
      </c>
      <c r="L37" s="11">
        <v>8228</v>
      </c>
    </row>
    <row r="38" spans="2:12" x14ac:dyDescent="0.25">
      <c r="B38" s="49"/>
      <c r="C38" s="1" t="s">
        <v>35</v>
      </c>
      <c r="D38" s="3"/>
      <c r="E38">
        <v>7.15</v>
      </c>
      <c r="F38" s="11">
        <v>216.75</v>
      </c>
      <c r="H38">
        <v>93</v>
      </c>
      <c r="I38">
        <v>99</v>
      </c>
      <c r="J38" s="3"/>
      <c r="K38">
        <v>7372</v>
      </c>
      <c r="L38" s="11">
        <v>7428</v>
      </c>
    </row>
    <row r="39" spans="2:12" x14ac:dyDescent="0.25">
      <c r="B39" s="50"/>
      <c r="C39" s="15" t="s">
        <v>36</v>
      </c>
      <c r="D39" s="6"/>
      <c r="E39" s="7">
        <v>3.9</v>
      </c>
      <c r="F39" s="13">
        <v>34.04</v>
      </c>
      <c r="G39" s="7"/>
      <c r="H39" s="7">
        <v>89</v>
      </c>
      <c r="I39" s="7">
        <v>99</v>
      </c>
      <c r="J39" s="6"/>
      <c r="K39" s="7">
        <v>9944</v>
      </c>
      <c r="L39" s="13">
        <v>9960</v>
      </c>
    </row>
    <row r="40" spans="2:12" x14ac:dyDescent="0.25">
      <c r="B40" s="48" t="s">
        <v>40</v>
      </c>
      <c r="C40" s="2" t="s">
        <v>30</v>
      </c>
      <c r="D40" s="4"/>
      <c r="E40" s="5">
        <v>1.26</v>
      </c>
      <c r="F40" s="12">
        <v>0.54</v>
      </c>
      <c r="G40" s="5"/>
      <c r="H40" s="5">
        <v>46</v>
      </c>
      <c r="I40" s="5">
        <v>75</v>
      </c>
      <c r="J40" s="4"/>
      <c r="K40" s="5">
        <v>5180</v>
      </c>
      <c r="L40" s="12">
        <v>5076</v>
      </c>
    </row>
    <row r="41" spans="2:12" x14ac:dyDescent="0.25">
      <c r="B41" s="49"/>
      <c r="C41" s="1" t="s">
        <v>31</v>
      </c>
      <c r="D41" s="3"/>
      <c r="E41">
        <v>0.81</v>
      </c>
      <c r="F41" s="11">
        <v>1.94</v>
      </c>
      <c r="H41">
        <v>72</v>
      </c>
      <c r="I41">
        <v>99</v>
      </c>
      <c r="J41" s="3"/>
      <c r="K41">
        <v>5144</v>
      </c>
      <c r="L41" s="11">
        <v>5140</v>
      </c>
    </row>
    <row r="42" spans="2:12" x14ac:dyDescent="0.25">
      <c r="B42" s="49"/>
      <c r="C42" s="1" t="s">
        <v>32</v>
      </c>
      <c r="D42" s="3"/>
      <c r="E42">
        <v>1.99</v>
      </c>
      <c r="F42" s="11">
        <v>39.9</v>
      </c>
      <c r="H42">
        <v>85</v>
      </c>
      <c r="I42">
        <v>98</v>
      </c>
      <c r="J42" s="3"/>
      <c r="K42">
        <v>5824</v>
      </c>
      <c r="L42" s="11">
        <v>5788</v>
      </c>
    </row>
    <row r="43" spans="2:12" x14ac:dyDescent="0.25">
      <c r="B43" s="49"/>
      <c r="C43" s="1" t="s">
        <v>33</v>
      </c>
      <c r="D43" s="3"/>
      <c r="E43">
        <v>3.47</v>
      </c>
      <c r="F43" s="11">
        <v>57.03</v>
      </c>
      <c r="H43">
        <v>84</v>
      </c>
      <c r="I43">
        <v>99</v>
      </c>
      <c r="J43" s="3"/>
      <c r="K43">
        <v>6404</v>
      </c>
      <c r="L43" s="11">
        <v>6404</v>
      </c>
    </row>
    <row r="44" spans="2:12" x14ac:dyDescent="0.25">
      <c r="B44" s="49"/>
      <c r="C44" s="1" t="s">
        <v>34</v>
      </c>
      <c r="D44" s="3"/>
      <c r="E44">
        <v>4.09</v>
      </c>
      <c r="F44" s="11">
        <v>86.08</v>
      </c>
      <c r="H44">
        <v>93</v>
      </c>
      <c r="I44">
        <v>99</v>
      </c>
      <c r="J44" s="3"/>
      <c r="K44">
        <v>6272</v>
      </c>
      <c r="L44" s="11">
        <v>6256</v>
      </c>
    </row>
    <row r="45" spans="2:12" x14ac:dyDescent="0.25">
      <c r="B45" s="49"/>
      <c r="C45" s="1" t="s">
        <v>35</v>
      </c>
      <c r="D45" s="3"/>
      <c r="E45">
        <v>3.51</v>
      </c>
      <c r="F45" s="11">
        <v>113.51</v>
      </c>
      <c r="H45">
        <v>81</v>
      </c>
      <c r="I45">
        <v>99</v>
      </c>
      <c r="J45" s="3"/>
      <c r="K45">
        <v>5920</v>
      </c>
      <c r="L45" s="11">
        <v>5848</v>
      </c>
    </row>
    <row r="46" spans="2:12" x14ac:dyDescent="0.25">
      <c r="B46" s="50"/>
      <c r="C46" s="15" t="s">
        <v>36</v>
      </c>
      <c r="D46" s="6"/>
      <c r="E46" s="7">
        <v>2.54</v>
      </c>
      <c r="F46" s="13">
        <v>35.4</v>
      </c>
      <c r="G46" s="7"/>
      <c r="H46" s="7">
        <v>87</v>
      </c>
      <c r="I46" s="7">
        <v>99</v>
      </c>
      <c r="J46" s="6"/>
      <c r="K46" s="7">
        <v>7076</v>
      </c>
      <c r="L46" s="13">
        <v>7152</v>
      </c>
    </row>
  </sheetData>
  <mergeCells count="9">
    <mergeCell ref="B33:B39"/>
    <mergeCell ref="B40:B46"/>
    <mergeCell ref="D2:F2"/>
    <mergeCell ref="G2:I2"/>
    <mergeCell ref="J2:L2"/>
    <mergeCell ref="B4:B11"/>
    <mergeCell ref="B12:B18"/>
    <mergeCell ref="B19:B25"/>
    <mergeCell ref="B26:B32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C083A-6507-4CCA-8EF2-FA2835557A81}">
  <dimension ref="B1:R44"/>
  <sheetViews>
    <sheetView zoomScaleNormal="100" workbookViewId="0">
      <selection activeCell="C21" sqref="C21:C36"/>
    </sheetView>
  </sheetViews>
  <sheetFormatPr defaultRowHeight="13.8" x14ac:dyDescent="0.25"/>
  <cols>
    <col min="1" max="1" width="8.88671875" customWidth="1"/>
  </cols>
  <sheetData>
    <row r="1" spans="2:18" ht="14.4" thickBot="1" x14ac:dyDescent="0.3"/>
    <row r="2" spans="2:18" ht="14.4" thickBot="1" x14ac:dyDescent="0.3">
      <c r="B2" s="62" t="s">
        <v>46</v>
      </c>
      <c r="C2" s="64"/>
      <c r="D2" s="64"/>
      <c r="E2" s="64"/>
      <c r="F2" s="64"/>
      <c r="G2" s="64"/>
      <c r="H2" s="64"/>
      <c r="I2" s="63"/>
      <c r="K2" s="62" t="s">
        <v>55</v>
      </c>
      <c r="L2" s="64"/>
      <c r="M2" s="64"/>
      <c r="N2" s="64"/>
      <c r="O2" s="64"/>
      <c r="P2" s="64"/>
      <c r="Q2" s="64"/>
      <c r="R2" s="63"/>
    </row>
    <row r="3" spans="2:18" x14ac:dyDescent="0.25">
      <c r="B3" s="69" t="s">
        <v>47</v>
      </c>
      <c r="C3" s="70"/>
      <c r="D3" s="73" t="s">
        <v>48</v>
      </c>
      <c r="E3" s="74"/>
      <c r="F3" s="75"/>
      <c r="G3" s="76" t="s">
        <v>49</v>
      </c>
      <c r="H3" s="74"/>
      <c r="I3" s="75"/>
      <c r="K3" s="69" t="s">
        <v>47</v>
      </c>
      <c r="L3" s="70"/>
      <c r="M3" s="73" t="s">
        <v>48</v>
      </c>
      <c r="N3" s="74"/>
      <c r="O3" s="75"/>
      <c r="P3" s="76" t="s">
        <v>49</v>
      </c>
      <c r="Q3" s="74"/>
      <c r="R3" s="75"/>
    </row>
    <row r="4" spans="2:18" ht="14.4" thickBot="1" x14ac:dyDescent="0.3">
      <c r="B4" s="71" t="s">
        <v>50</v>
      </c>
      <c r="C4" s="72"/>
      <c r="D4" s="18">
        <v>16</v>
      </c>
      <c r="E4" s="19">
        <v>128</v>
      </c>
      <c r="F4" s="20">
        <v>480</v>
      </c>
      <c r="G4" s="21">
        <v>16</v>
      </c>
      <c r="H4" s="19">
        <v>128</v>
      </c>
      <c r="I4" s="20">
        <v>480</v>
      </c>
      <c r="K4" s="71" t="s">
        <v>50</v>
      </c>
      <c r="L4" s="72"/>
      <c r="M4" s="18">
        <v>16</v>
      </c>
      <c r="N4" s="19">
        <v>128</v>
      </c>
      <c r="O4" s="20">
        <v>480</v>
      </c>
      <c r="P4" s="21">
        <v>16</v>
      </c>
      <c r="Q4" s="19">
        <v>128</v>
      </c>
      <c r="R4" s="20">
        <v>480</v>
      </c>
    </row>
    <row r="5" spans="2:18" x14ac:dyDescent="0.25">
      <c r="B5" s="56" t="s">
        <v>51</v>
      </c>
      <c r="C5" s="59" t="s">
        <v>53</v>
      </c>
      <c r="D5" s="4">
        <v>344570</v>
      </c>
      <c r="E5" s="5">
        <v>980518</v>
      </c>
      <c r="F5" s="5">
        <v>1687472</v>
      </c>
      <c r="G5" s="4">
        <v>344414</v>
      </c>
      <c r="H5" s="5">
        <v>835517</v>
      </c>
      <c r="I5" s="12">
        <v>1547801</v>
      </c>
      <c r="K5" s="56" t="s">
        <v>51</v>
      </c>
      <c r="L5" s="59" t="s">
        <v>53</v>
      </c>
      <c r="M5" s="4">
        <v>367996</v>
      </c>
      <c r="N5" s="5">
        <v>1213910</v>
      </c>
      <c r="O5" s="5">
        <v>3096722</v>
      </c>
      <c r="P5" s="4">
        <v>1467338</v>
      </c>
      <c r="Q5" s="5">
        <v>1208697</v>
      </c>
      <c r="R5" s="12">
        <v>2220569</v>
      </c>
    </row>
    <row r="6" spans="2:18" x14ac:dyDescent="0.25">
      <c r="B6" s="57"/>
      <c r="C6" s="60"/>
      <c r="D6" s="3">
        <v>305152</v>
      </c>
      <c r="E6">
        <v>710654</v>
      </c>
      <c r="F6">
        <v>1606386</v>
      </c>
      <c r="G6" s="3">
        <v>306350</v>
      </c>
      <c r="H6">
        <v>698768</v>
      </c>
      <c r="I6" s="11">
        <v>1561968</v>
      </c>
      <c r="K6" s="57"/>
      <c r="L6" s="60"/>
      <c r="M6" s="3">
        <v>386123</v>
      </c>
      <c r="N6">
        <v>3264686</v>
      </c>
      <c r="O6">
        <v>4849797</v>
      </c>
      <c r="P6" s="3">
        <v>649936</v>
      </c>
      <c r="Q6">
        <v>1202939</v>
      </c>
      <c r="R6" s="11">
        <v>5859147</v>
      </c>
    </row>
    <row r="7" spans="2:18" x14ac:dyDescent="0.25">
      <c r="B7" s="57"/>
      <c r="C7" s="60"/>
      <c r="D7" s="3">
        <v>252333</v>
      </c>
      <c r="E7">
        <v>844814</v>
      </c>
      <c r="F7">
        <v>1440302</v>
      </c>
      <c r="G7" s="3">
        <v>305856</v>
      </c>
      <c r="H7">
        <v>747283</v>
      </c>
      <c r="I7" s="11">
        <v>1550732</v>
      </c>
      <c r="K7" s="57"/>
      <c r="L7" s="60"/>
      <c r="M7" s="3">
        <v>317341</v>
      </c>
      <c r="N7">
        <v>2412670</v>
      </c>
      <c r="O7">
        <v>6913190</v>
      </c>
      <c r="P7" s="3">
        <v>569761</v>
      </c>
      <c r="Q7">
        <v>2640409</v>
      </c>
      <c r="R7" s="11">
        <v>5938328</v>
      </c>
    </row>
    <row r="8" spans="2:18" x14ac:dyDescent="0.25">
      <c r="B8" s="57"/>
      <c r="C8" s="60"/>
      <c r="D8" s="3">
        <v>290523</v>
      </c>
      <c r="E8">
        <v>717253</v>
      </c>
      <c r="F8">
        <v>1418710</v>
      </c>
      <c r="G8" s="3">
        <v>315284</v>
      </c>
      <c r="H8">
        <v>1045969</v>
      </c>
      <c r="I8" s="11">
        <v>1744738</v>
      </c>
      <c r="K8" s="57"/>
      <c r="L8" s="60"/>
      <c r="M8" s="3">
        <v>448088</v>
      </c>
      <c r="N8">
        <v>2502456</v>
      </c>
      <c r="O8">
        <v>10262396</v>
      </c>
      <c r="P8" s="3">
        <v>541546</v>
      </c>
      <c r="Q8">
        <v>2167632</v>
      </c>
      <c r="R8" s="11">
        <v>6066229</v>
      </c>
    </row>
    <row r="9" spans="2:18" x14ac:dyDescent="0.25">
      <c r="B9" s="57"/>
      <c r="C9" s="60"/>
      <c r="D9" s="3">
        <v>302928</v>
      </c>
      <c r="E9">
        <v>719933</v>
      </c>
      <c r="F9">
        <v>1523112</v>
      </c>
      <c r="G9" s="3">
        <v>457551</v>
      </c>
      <c r="H9">
        <v>624801</v>
      </c>
      <c r="I9" s="11">
        <v>1395179</v>
      </c>
      <c r="K9" s="57"/>
      <c r="L9" s="60"/>
      <c r="M9" s="3">
        <v>492794</v>
      </c>
      <c r="N9">
        <v>2712436</v>
      </c>
      <c r="O9">
        <v>5650027</v>
      </c>
      <c r="P9" s="3">
        <v>725901</v>
      </c>
      <c r="Q9">
        <v>1981181</v>
      </c>
      <c r="R9" s="11">
        <v>7590529</v>
      </c>
    </row>
    <row r="10" spans="2:18" x14ac:dyDescent="0.25">
      <c r="B10" s="57"/>
      <c r="C10" s="60"/>
      <c r="D10" s="3">
        <v>365678</v>
      </c>
      <c r="E10">
        <v>818845</v>
      </c>
      <c r="F10">
        <v>1519402</v>
      </c>
      <c r="G10" s="3">
        <v>313603</v>
      </c>
      <c r="H10">
        <v>786934</v>
      </c>
      <c r="I10" s="11">
        <v>1272733</v>
      </c>
      <c r="K10" s="57"/>
      <c r="L10" s="60"/>
      <c r="M10" s="3">
        <v>593130</v>
      </c>
      <c r="N10">
        <v>2459987</v>
      </c>
      <c r="O10">
        <v>8904758</v>
      </c>
      <c r="P10" s="3">
        <v>630456</v>
      </c>
      <c r="Q10">
        <v>2080202</v>
      </c>
      <c r="R10" s="11">
        <v>6592603</v>
      </c>
    </row>
    <row r="11" spans="2:18" x14ac:dyDescent="0.25">
      <c r="B11" s="57"/>
      <c r="C11" s="60"/>
      <c r="D11" s="3">
        <v>351089</v>
      </c>
      <c r="E11">
        <v>860469</v>
      </c>
      <c r="F11">
        <v>1492097</v>
      </c>
      <c r="G11" s="3">
        <v>334854</v>
      </c>
      <c r="H11">
        <v>860089</v>
      </c>
      <c r="I11" s="11">
        <v>1379945</v>
      </c>
      <c r="K11" s="57"/>
      <c r="L11" s="60"/>
      <c r="M11" s="3">
        <v>439846</v>
      </c>
      <c r="N11">
        <v>2592923</v>
      </c>
      <c r="O11">
        <v>9063873</v>
      </c>
      <c r="P11" s="3">
        <v>654804</v>
      </c>
      <c r="Q11">
        <v>2735411</v>
      </c>
      <c r="R11" s="11">
        <v>5574905</v>
      </c>
    </row>
    <row r="12" spans="2:18" x14ac:dyDescent="0.25">
      <c r="B12" s="57"/>
      <c r="C12" s="60"/>
      <c r="D12" s="3">
        <v>363106</v>
      </c>
      <c r="E12">
        <v>845062</v>
      </c>
      <c r="F12">
        <v>1466225</v>
      </c>
      <c r="G12" s="3">
        <v>313802</v>
      </c>
      <c r="H12">
        <v>836318</v>
      </c>
      <c r="I12" s="11">
        <v>1296951</v>
      </c>
      <c r="K12" s="57"/>
      <c r="L12" s="60"/>
      <c r="M12" s="3">
        <v>726971</v>
      </c>
      <c r="N12">
        <v>1964784</v>
      </c>
      <c r="O12">
        <v>9972728</v>
      </c>
      <c r="P12" s="3">
        <v>574288</v>
      </c>
      <c r="Q12">
        <v>1961867</v>
      </c>
      <c r="R12" s="11">
        <v>6220395</v>
      </c>
    </row>
    <row r="13" spans="2:18" x14ac:dyDescent="0.25">
      <c r="B13" s="57"/>
      <c r="C13" s="60"/>
      <c r="D13" s="3">
        <v>370077</v>
      </c>
      <c r="E13">
        <v>823612</v>
      </c>
      <c r="F13">
        <v>1420455</v>
      </c>
      <c r="G13" s="3">
        <v>252053</v>
      </c>
      <c r="H13">
        <v>643331</v>
      </c>
      <c r="I13" s="11">
        <v>1313775</v>
      </c>
      <c r="K13" s="57"/>
      <c r="L13" s="60"/>
      <c r="M13" s="3">
        <v>390280</v>
      </c>
      <c r="N13">
        <v>2309405</v>
      </c>
      <c r="O13">
        <v>8754277</v>
      </c>
      <c r="P13" s="3">
        <v>604700</v>
      </c>
      <c r="Q13">
        <v>2064764</v>
      </c>
      <c r="R13" s="11">
        <v>7364467</v>
      </c>
    </row>
    <row r="14" spans="2:18" x14ac:dyDescent="0.25">
      <c r="B14" s="57"/>
      <c r="C14" s="60"/>
      <c r="D14" s="3">
        <v>317976</v>
      </c>
      <c r="E14">
        <v>757464</v>
      </c>
      <c r="F14">
        <v>1415481</v>
      </c>
      <c r="G14" s="3">
        <v>281223</v>
      </c>
      <c r="H14">
        <v>806573</v>
      </c>
      <c r="I14" s="11">
        <v>1366822</v>
      </c>
      <c r="K14" s="57"/>
      <c r="L14" s="60"/>
      <c r="M14" s="3">
        <v>1765241</v>
      </c>
      <c r="N14">
        <v>2464602</v>
      </c>
      <c r="O14">
        <v>10094225</v>
      </c>
      <c r="P14" s="3">
        <v>696785</v>
      </c>
      <c r="Q14">
        <v>1732431</v>
      </c>
      <c r="R14" s="11">
        <v>6614737</v>
      </c>
    </row>
    <row r="15" spans="2:18" x14ac:dyDescent="0.25">
      <c r="B15" s="57"/>
      <c r="C15" s="60"/>
      <c r="D15" s="3">
        <v>345244</v>
      </c>
      <c r="E15">
        <v>902408</v>
      </c>
      <c r="F15">
        <v>1758446</v>
      </c>
      <c r="G15" s="3">
        <v>304648</v>
      </c>
      <c r="H15">
        <v>703614</v>
      </c>
      <c r="I15" s="11">
        <v>1351460</v>
      </c>
      <c r="K15" s="57"/>
      <c r="L15" s="60"/>
      <c r="M15" s="3">
        <v>386070</v>
      </c>
      <c r="N15">
        <v>1973969</v>
      </c>
      <c r="O15">
        <v>8511224</v>
      </c>
      <c r="P15" s="3">
        <v>670612</v>
      </c>
      <c r="Q15">
        <v>1988569</v>
      </c>
      <c r="R15" s="11">
        <v>6446308</v>
      </c>
    </row>
    <row r="16" spans="2:18" x14ac:dyDescent="0.25">
      <c r="B16" s="57"/>
      <c r="C16" s="60"/>
      <c r="D16" s="3">
        <v>346182</v>
      </c>
      <c r="E16">
        <v>825704</v>
      </c>
      <c r="F16">
        <v>1417327</v>
      </c>
      <c r="G16" s="3">
        <v>265548</v>
      </c>
      <c r="H16">
        <v>738816</v>
      </c>
      <c r="I16" s="11">
        <v>1260496</v>
      </c>
      <c r="K16" s="57"/>
      <c r="L16" s="60"/>
      <c r="M16" s="3">
        <v>599762</v>
      </c>
      <c r="N16">
        <v>2504962</v>
      </c>
      <c r="O16">
        <v>10483267</v>
      </c>
      <c r="P16" s="3">
        <v>593535</v>
      </c>
      <c r="Q16">
        <v>2109707</v>
      </c>
      <c r="R16" s="11">
        <v>6268777</v>
      </c>
    </row>
    <row r="17" spans="2:18" x14ac:dyDescent="0.25">
      <c r="B17" s="57"/>
      <c r="C17" s="60"/>
      <c r="D17" s="3">
        <v>332439</v>
      </c>
      <c r="E17">
        <v>775116</v>
      </c>
      <c r="F17">
        <v>1450416</v>
      </c>
      <c r="G17" s="3">
        <v>287380</v>
      </c>
      <c r="H17">
        <v>680199</v>
      </c>
      <c r="I17" s="11">
        <v>1402949</v>
      </c>
      <c r="K17" s="57"/>
      <c r="L17" s="60"/>
      <c r="M17" s="3">
        <v>1556523</v>
      </c>
      <c r="N17">
        <v>2896570</v>
      </c>
      <c r="O17">
        <v>6386465</v>
      </c>
      <c r="P17" s="3">
        <v>623498</v>
      </c>
      <c r="Q17">
        <v>2201055</v>
      </c>
      <c r="R17" s="11">
        <v>5798242</v>
      </c>
    </row>
    <row r="18" spans="2:18" x14ac:dyDescent="0.25">
      <c r="B18" s="57"/>
      <c r="C18" s="60"/>
      <c r="D18" s="3">
        <v>302393</v>
      </c>
      <c r="E18">
        <v>802428</v>
      </c>
      <c r="F18">
        <v>1439958</v>
      </c>
      <c r="G18" s="3">
        <v>226628</v>
      </c>
      <c r="H18">
        <v>674855</v>
      </c>
      <c r="I18" s="11">
        <v>1381737</v>
      </c>
      <c r="K18" s="57"/>
      <c r="L18" s="60"/>
      <c r="M18" s="3">
        <v>460044</v>
      </c>
      <c r="N18">
        <v>2487622</v>
      </c>
      <c r="O18">
        <v>7584431</v>
      </c>
      <c r="P18" s="3">
        <v>679421</v>
      </c>
      <c r="Q18">
        <v>2107680</v>
      </c>
      <c r="R18" s="11">
        <v>4681310</v>
      </c>
    </row>
    <row r="19" spans="2:18" x14ac:dyDescent="0.25">
      <c r="B19" s="57"/>
      <c r="C19" s="60"/>
      <c r="D19" s="3">
        <v>392072</v>
      </c>
      <c r="E19">
        <v>728032</v>
      </c>
      <c r="F19">
        <v>1405460</v>
      </c>
      <c r="G19" s="3">
        <v>330258</v>
      </c>
      <c r="H19">
        <v>696259</v>
      </c>
      <c r="I19" s="11">
        <v>1267380</v>
      </c>
      <c r="K19" s="57"/>
      <c r="L19" s="60"/>
      <c r="M19" s="3">
        <v>428162</v>
      </c>
      <c r="N19">
        <v>2555271</v>
      </c>
      <c r="O19">
        <v>7189603</v>
      </c>
      <c r="P19" s="3">
        <v>607302</v>
      </c>
      <c r="Q19">
        <v>2299245</v>
      </c>
      <c r="R19" s="11">
        <v>4367680</v>
      </c>
    </row>
    <row r="20" spans="2:18" x14ac:dyDescent="0.25">
      <c r="B20" s="57"/>
      <c r="C20" s="61"/>
      <c r="D20" s="3"/>
      <c r="E20">
        <v>731736</v>
      </c>
      <c r="F20">
        <v>1233039</v>
      </c>
      <c r="G20" s="3"/>
      <c r="I20" s="11"/>
      <c r="K20" s="57"/>
      <c r="L20" s="61"/>
      <c r="M20" s="3"/>
      <c r="N20">
        <v>2595314</v>
      </c>
      <c r="O20">
        <v>9518763</v>
      </c>
      <c r="P20" s="3"/>
      <c r="Q20">
        <v>2022570</v>
      </c>
      <c r="R20" s="11">
        <v>7731672</v>
      </c>
    </row>
    <row r="21" spans="2:18" x14ac:dyDescent="0.25">
      <c r="B21" s="57"/>
      <c r="C21" s="60" t="s">
        <v>54</v>
      </c>
      <c r="D21" s="25">
        <v>318797</v>
      </c>
      <c r="E21" s="26">
        <v>991871</v>
      </c>
      <c r="F21" s="26">
        <v>1775060</v>
      </c>
      <c r="G21" s="25">
        <v>362530</v>
      </c>
      <c r="H21" s="26">
        <v>973345</v>
      </c>
      <c r="I21" s="27">
        <v>1618513</v>
      </c>
      <c r="K21" s="57"/>
      <c r="L21" s="60" t="s">
        <v>54</v>
      </c>
      <c r="M21" s="25">
        <v>398136</v>
      </c>
      <c r="N21" s="26">
        <v>1359840</v>
      </c>
      <c r="O21" s="26">
        <v>2096222</v>
      </c>
      <c r="P21" s="25">
        <v>466371</v>
      </c>
      <c r="Q21" s="26">
        <v>1207905</v>
      </c>
      <c r="R21" s="27">
        <v>2815125</v>
      </c>
    </row>
    <row r="22" spans="2:18" x14ac:dyDescent="0.25">
      <c r="B22" s="57"/>
      <c r="C22" s="60"/>
      <c r="D22" s="3">
        <v>321170</v>
      </c>
      <c r="E22">
        <v>994538</v>
      </c>
      <c r="F22">
        <v>1456270</v>
      </c>
      <c r="G22" s="3">
        <v>387003</v>
      </c>
      <c r="H22">
        <v>768796</v>
      </c>
      <c r="I22" s="11">
        <v>1632783</v>
      </c>
      <c r="K22" s="57"/>
      <c r="L22" s="60"/>
      <c r="M22" s="3">
        <v>411650</v>
      </c>
      <c r="N22">
        <v>2829367</v>
      </c>
      <c r="O22">
        <v>9541991</v>
      </c>
      <c r="P22" s="3">
        <v>426146</v>
      </c>
      <c r="Q22">
        <v>1171985</v>
      </c>
      <c r="R22" s="11">
        <v>5787255</v>
      </c>
    </row>
    <row r="23" spans="2:18" x14ac:dyDescent="0.25">
      <c r="B23" s="57"/>
      <c r="C23" s="60"/>
      <c r="D23" s="3">
        <v>297667</v>
      </c>
      <c r="E23">
        <v>864814</v>
      </c>
      <c r="F23">
        <v>1549640</v>
      </c>
      <c r="G23" s="3">
        <v>278860</v>
      </c>
      <c r="H23">
        <v>838750</v>
      </c>
      <c r="I23" s="11">
        <v>1459232</v>
      </c>
      <c r="K23" s="57"/>
      <c r="L23" s="60"/>
      <c r="M23" s="3">
        <v>1473962</v>
      </c>
      <c r="N23">
        <v>2612838</v>
      </c>
      <c r="O23">
        <v>7098737</v>
      </c>
      <c r="P23" s="3">
        <v>349009</v>
      </c>
      <c r="Q23">
        <v>3216623</v>
      </c>
      <c r="R23" s="11">
        <v>7328220</v>
      </c>
    </row>
    <row r="24" spans="2:18" x14ac:dyDescent="0.25">
      <c r="B24" s="57"/>
      <c r="C24" s="60"/>
      <c r="D24" s="3">
        <v>256422</v>
      </c>
      <c r="E24">
        <v>862011</v>
      </c>
      <c r="F24">
        <v>1417669</v>
      </c>
      <c r="G24" s="3">
        <v>281110</v>
      </c>
      <c r="H24">
        <v>846591</v>
      </c>
      <c r="I24" s="11">
        <v>2028823</v>
      </c>
      <c r="K24" s="57"/>
      <c r="L24" s="60"/>
      <c r="M24" s="3">
        <v>387274</v>
      </c>
      <c r="N24">
        <v>2357177</v>
      </c>
      <c r="O24">
        <v>7403234</v>
      </c>
      <c r="P24" s="3">
        <v>358315</v>
      </c>
      <c r="Q24">
        <v>2728497</v>
      </c>
      <c r="R24" s="11">
        <v>7349942</v>
      </c>
    </row>
    <row r="25" spans="2:18" x14ac:dyDescent="0.25">
      <c r="B25" s="57"/>
      <c r="C25" s="60"/>
      <c r="D25" s="3">
        <v>309025</v>
      </c>
      <c r="E25">
        <v>731740</v>
      </c>
      <c r="F25">
        <v>1482595</v>
      </c>
      <c r="G25" s="3">
        <v>394114</v>
      </c>
      <c r="H25">
        <v>897040</v>
      </c>
      <c r="I25" s="11">
        <v>1845226</v>
      </c>
      <c r="K25" s="57"/>
      <c r="L25" s="60"/>
      <c r="M25" s="3">
        <v>444961</v>
      </c>
      <c r="N25">
        <v>2338701</v>
      </c>
      <c r="O25">
        <v>4768112</v>
      </c>
      <c r="P25" s="3">
        <v>340145</v>
      </c>
      <c r="Q25">
        <v>2363488</v>
      </c>
      <c r="R25" s="11">
        <v>6166395</v>
      </c>
    </row>
    <row r="26" spans="2:18" x14ac:dyDescent="0.25">
      <c r="B26" s="57"/>
      <c r="C26" s="60"/>
      <c r="D26" s="3">
        <v>379334</v>
      </c>
      <c r="E26">
        <v>859502</v>
      </c>
      <c r="F26">
        <v>1644525</v>
      </c>
      <c r="G26" s="3">
        <v>414708</v>
      </c>
      <c r="H26">
        <v>937970</v>
      </c>
      <c r="I26" s="11">
        <v>1509859</v>
      </c>
      <c r="K26" s="57"/>
      <c r="L26" s="60"/>
      <c r="M26" s="3">
        <v>485739</v>
      </c>
      <c r="N26">
        <v>2620167</v>
      </c>
      <c r="O26">
        <v>6336274</v>
      </c>
      <c r="P26" s="3">
        <v>360687</v>
      </c>
      <c r="Q26">
        <v>2185374</v>
      </c>
      <c r="R26" s="11">
        <v>6494604</v>
      </c>
    </row>
    <row r="27" spans="2:18" x14ac:dyDescent="0.25">
      <c r="B27" s="57"/>
      <c r="C27" s="60"/>
      <c r="D27" s="3">
        <v>376026</v>
      </c>
      <c r="E27">
        <v>959264</v>
      </c>
      <c r="F27">
        <v>1503087</v>
      </c>
      <c r="G27" s="3">
        <v>339380</v>
      </c>
      <c r="H27">
        <v>763379</v>
      </c>
      <c r="I27" s="11">
        <v>1260412</v>
      </c>
      <c r="K27" s="57"/>
      <c r="L27" s="60"/>
      <c r="M27" s="3">
        <v>391385</v>
      </c>
      <c r="N27">
        <v>2403738</v>
      </c>
      <c r="O27">
        <v>7990784</v>
      </c>
      <c r="P27" s="3">
        <v>438735</v>
      </c>
      <c r="Q27">
        <v>2173671</v>
      </c>
      <c r="R27" s="11">
        <v>5276296</v>
      </c>
    </row>
    <row r="28" spans="2:18" x14ac:dyDescent="0.25">
      <c r="B28" s="57"/>
      <c r="C28" s="60"/>
      <c r="D28" s="3">
        <v>349560</v>
      </c>
      <c r="E28">
        <v>984549</v>
      </c>
      <c r="F28">
        <v>1438591</v>
      </c>
      <c r="G28" s="3">
        <v>299289</v>
      </c>
      <c r="H28">
        <v>851927</v>
      </c>
      <c r="I28" s="11">
        <v>1378506</v>
      </c>
      <c r="K28" s="57"/>
      <c r="L28" s="60"/>
      <c r="M28" s="3">
        <v>452037</v>
      </c>
      <c r="N28">
        <v>2467201</v>
      </c>
      <c r="O28">
        <v>9110257</v>
      </c>
      <c r="P28" s="3">
        <v>410337</v>
      </c>
      <c r="Q28">
        <v>2305738</v>
      </c>
      <c r="R28" s="11">
        <v>6881563</v>
      </c>
    </row>
    <row r="29" spans="2:18" x14ac:dyDescent="0.25">
      <c r="B29" s="57"/>
      <c r="C29" s="60"/>
      <c r="D29" s="3">
        <v>365838</v>
      </c>
      <c r="E29">
        <v>950732</v>
      </c>
      <c r="F29">
        <v>1482638</v>
      </c>
      <c r="G29" s="3">
        <v>327418</v>
      </c>
      <c r="H29">
        <v>889132</v>
      </c>
      <c r="I29" s="11">
        <v>1463924</v>
      </c>
      <c r="K29" s="57"/>
      <c r="L29" s="60"/>
      <c r="M29" s="3">
        <v>1738108</v>
      </c>
      <c r="N29">
        <v>2691500</v>
      </c>
      <c r="O29">
        <v>6149336</v>
      </c>
      <c r="P29" s="3">
        <v>1248424</v>
      </c>
      <c r="Q29">
        <v>2377883</v>
      </c>
      <c r="R29" s="11">
        <v>6245660</v>
      </c>
    </row>
    <row r="30" spans="2:18" x14ac:dyDescent="0.25">
      <c r="B30" s="57"/>
      <c r="C30" s="60"/>
      <c r="D30" s="3">
        <v>350461</v>
      </c>
      <c r="E30">
        <v>860268</v>
      </c>
      <c r="F30">
        <v>1437191</v>
      </c>
      <c r="G30" s="3">
        <v>301222</v>
      </c>
      <c r="H30">
        <v>849150</v>
      </c>
      <c r="I30" s="11">
        <v>1316638</v>
      </c>
      <c r="K30" s="57"/>
      <c r="L30" s="60"/>
      <c r="M30" s="3">
        <v>536543</v>
      </c>
      <c r="N30">
        <v>2363560</v>
      </c>
      <c r="O30">
        <v>7788439</v>
      </c>
      <c r="P30" s="3">
        <v>542772</v>
      </c>
      <c r="Q30">
        <v>2468544</v>
      </c>
      <c r="R30" s="11">
        <v>4723486</v>
      </c>
    </row>
    <row r="31" spans="2:18" x14ac:dyDescent="0.25">
      <c r="B31" s="57"/>
      <c r="C31" s="60"/>
      <c r="D31" s="3">
        <v>357519</v>
      </c>
      <c r="E31">
        <v>833878</v>
      </c>
      <c r="F31">
        <v>1469485</v>
      </c>
      <c r="G31" s="3">
        <v>329721</v>
      </c>
      <c r="H31">
        <v>819396</v>
      </c>
      <c r="I31" s="11">
        <v>1356740</v>
      </c>
      <c r="K31" s="57"/>
      <c r="L31" s="60"/>
      <c r="M31" s="3">
        <v>397307</v>
      </c>
      <c r="N31">
        <v>3024734</v>
      </c>
      <c r="O31">
        <v>4830573</v>
      </c>
      <c r="P31" s="3">
        <v>392891</v>
      </c>
      <c r="Q31">
        <v>2399222</v>
      </c>
      <c r="R31" s="11">
        <v>8680249</v>
      </c>
    </row>
    <row r="32" spans="2:18" x14ac:dyDescent="0.25">
      <c r="B32" s="57"/>
      <c r="C32" s="60"/>
      <c r="D32" s="3">
        <v>365090</v>
      </c>
      <c r="E32">
        <v>945218</v>
      </c>
      <c r="F32">
        <v>1581721</v>
      </c>
      <c r="G32" s="3">
        <v>277933</v>
      </c>
      <c r="H32">
        <v>856942</v>
      </c>
      <c r="I32" s="11">
        <v>1482358</v>
      </c>
      <c r="K32" s="57"/>
      <c r="L32" s="60"/>
      <c r="M32" s="3">
        <v>378207</v>
      </c>
      <c r="N32">
        <v>2704684</v>
      </c>
      <c r="O32">
        <v>10324022</v>
      </c>
      <c r="P32" s="3">
        <v>1449329</v>
      </c>
      <c r="Q32">
        <v>2353768</v>
      </c>
      <c r="R32" s="11">
        <v>6637926</v>
      </c>
    </row>
    <row r="33" spans="2:18" x14ac:dyDescent="0.25">
      <c r="B33" s="57"/>
      <c r="C33" s="60"/>
      <c r="D33" s="3">
        <v>403582</v>
      </c>
      <c r="E33">
        <v>871239</v>
      </c>
      <c r="F33">
        <v>1419022</v>
      </c>
      <c r="G33" s="3">
        <v>335244</v>
      </c>
      <c r="H33">
        <v>747255</v>
      </c>
      <c r="I33" s="11">
        <v>1243079</v>
      </c>
      <c r="K33" s="57"/>
      <c r="L33" s="60"/>
      <c r="M33" s="3">
        <v>942164</v>
      </c>
      <c r="N33">
        <v>2479881</v>
      </c>
      <c r="O33">
        <v>4715766</v>
      </c>
      <c r="P33" s="3">
        <v>390389</v>
      </c>
      <c r="Q33">
        <v>2199815</v>
      </c>
      <c r="R33" s="11">
        <v>4382573</v>
      </c>
    </row>
    <row r="34" spans="2:18" x14ac:dyDescent="0.25">
      <c r="B34" s="57"/>
      <c r="C34" s="60"/>
      <c r="D34" s="3">
        <v>415915</v>
      </c>
      <c r="E34">
        <v>816320</v>
      </c>
      <c r="F34">
        <v>1556234</v>
      </c>
      <c r="G34" s="3">
        <v>249357</v>
      </c>
      <c r="H34">
        <v>813212</v>
      </c>
      <c r="I34" s="11">
        <v>1360090</v>
      </c>
      <c r="K34" s="57"/>
      <c r="L34" s="60"/>
      <c r="M34" s="3">
        <v>922828</v>
      </c>
      <c r="N34">
        <v>2615437</v>
      </c>
      <c r="O34">
        <v>6411434</v>
      </c>
      <c r="P34" s="3">
        <v>298772</v>
      </c>
      <c r="Q34">
        <v>2258033</v>
      </c>
      <c r="R34" s="11">
        <v>6424266</v>
      </c>
    </row>
    <row r="35" spans="2:18" x14ac:dyDescent="0.25">
      <c r="B35" s="57"/>
      <c r="C35" s="60"/>
      <c r="D35" s="3">
        <v>369639</v>
      </c>
      <c r="E35">
        <v>831848</v>
      </c>
      <c r="F35">
        <v>1527969</v>
      </c>
      <c r="G35" s="3">
        <v>282112</v>
      </c>
      <c r="H35">
        <v>807077</v>
      </c>
      <c r="I35" s="11">
        <v>1370094</v>
      </c>
      <c r="K35" s="57"/>
      <c r="L35" s="60"/>
      <c r="M35" s="3">
        <v>1086993</v>
      </c>
      <c r="N35">
        <v>2613017</v>
      </c>
      <c r="O35">
        <v>7904518</v>
      </c>
      <c r="P35" s="3">
        <v>1260101</v>
      </c>
      <c r="Q35">
        <v>1895623</v>
      </c>
      <c r="R35" s="11">
        <v>6570930</v>
      </c>
    </row>
    <row r="36" spans="2:18" ht="14.4" thickBot="1" x14ac:dyDescent="0.3">
      <c r="B36" s="58"/>
      <c r="C36" s="68"/>
      <c r="D36" s="3"/>
      <c r="E36">
        <v>1008233</v>
      </c>
      <c r="F36">
        <v>1468821</v>
      </c>
      <c r="G36" s="3"/>
      <c r="I36" s="11"/>
      <c r="K36" s="58"/>
      <c r="L36" s="68"/>
      <c r="M36" s="3"/>
      <c r="N36">
        <v>2589669</v>
      </c>
      <c r="O36">
        <v>7534880</v>
      </c>
      <c r="P36" s="3"/>
      <c r="Q36">
        <v>1158277</v>
      </c>
      <c r="R36" s="11">
        <v>5007767</v>
      </c>
    </row>
    <row r="37" spans="2:18" ht="14.4" thickBot="1" x14ac:dyDescent="0.3">
      <c r="B37" s="62" t="s">
        <v>52</v>
      </c>
      <c r="C37" s="64"/>
      <c r="D37" s="22">
        <f>AVERAGE(D5:D36)</f>
        <v>340593.56666666665</v>
      </c>
      <c r="E37" s="23">
        <f t="shared" ref="E37:I37" si="0">AVERAGE(E5:E36)</f>
        <v>850314.78125</v>
      </c>
      <c r="F37" s="23">
        <f t="shared" si="0"/>
        <v>1497025.1875</v>
      </c>
      <c r="G37" s="22">
        <f t="shared" si="0"/>
        <v>316648.43333333335</v>
      </c>
      <c r="H37" s="23">
        <f t="shared" si="0"/>
        <v>801309.6</v>
      </c>
      <c r="I37" s="24">
        <f t="shared" si="0"/>
        <v>1447364.7666666666</v>
      </c>
      <c r="K37" s="62" t="s">
        <v>52</v>
      </c>
      <c r="L37" s="64"/>
      <c r="M37" s="22">
        <f>AVERAGE(M5:M36)</f>
        <v>660188.83333333337</v>
      </c>
      <c r="N37" s="23">
        <f t="shared" ref="N37" si="1">AVERAGE(N5:N36)</f>
        <v>2468221.1875</v>
      </c>
      <c r="O37" s="23">
        <f t="shared" ref="O37" si="2">AVERAGE(O5:O36)</f>
        <v>7413760.15625</v>
      </c>
      <c r="P37" s="22">
        <f t="shared" ref="P37" si="3">AVERAGE(P5:P36)</f>
        <v>634076.8666666667</v>
      </c>
      <c r="Q37" s="23">
        <f t="shared" ref="Q37" si="4">AVERAGE(Q5:Q36)</f>
        <v>2092775.15625</v>
      </c>
      <c r="R37" s="24">
        <f t="shared" ref="R37" si="5">AVERAGE(R5:R36)</f>
        <v>6003379.84375</v>
      </c>
    </row>
    <row r="38" spans="2:18" ht="14.4" thickBot="1" x14ac:dyDescent="0.3"/>
    <row r="39" spans="2:18" ht="14.4" thickBot="1" x14ac:dyDescent="0.3">
      <c r="B39" s="62" t="s">
        <v>56</v>
      </c>
      <c r="C39" s="64"/>
      <c r="D39" s="64"/>
      <c r="E39" s="64"/>
      <c r="F39" s="64"/>
      <c r="G39" s="64"/>
      <c r="H39" s="64"/>
      <c r="I39" s="63"/>
    </row>
    <row r="40" spans="2:18" ht="14.4" thickBot="1" x14ac:dyDescent="0.3">
      <c r="B40" s="62" t="s">
        <v>57</v>
      </c>
      <c r="C40" s="63"/>
      <c r="D40" s="64" t="s">
        <v>58</v>
      </c>
      <c r="E40" s="64"/>
      <c r="F40" s="64"/>
      <c r="G40" s="65" t="s">
        <v>59</v>
      </c>
      <c r="H40" s="64"/>
      <c r="I40" s="63"/>
    </row>
    <row r="41" spans="2:18" ht="14.4" thickBot="1" x14ac:dyDescent="0.3">
      <c r="B41" s="62" t="s">
        <v>50</v>
      </c>
      <c r="C41" s="63"/>
      <c r="D41" s="23">
        <v>16</v>
      </c>
      <c r="E41" s="23">
        <v>128</v>
      </c>
      <c r="F41" s="23">
        <v>480</v>
      </c>
      <c r="G41" s="28">
        <v>16</v>
      </c>
      <c r="H41" s="23">
        <v>128</v>
      </c>
      <c r="I41" s="24">
        <v>480</v>
      </c>
    </row>
    <row r="42" spans="2:18" x14ac:dyDescent="0.25">
      <c r="B42" s="66" t="s">
        <v>60</v>
      </c>
      <c r="C42" s="17" t="s">
        <v>48</v>
      </c>
      <c r="D42" s="29">
        <v>340593.56666666665</v>
      </c>
      <c r="E42" s="30">
        <v>850314.78125</v>
      </c>
      <c r="F42" s="30">
        <v>1497025.1875</v>
      </c>
      <c r="G42" s="31">
        <v>660188.83333333337</v>
      </c>
      <c r="H42" s="30">
        <v>2468221.1875</v>
      </c>
      <c r="I42" s="32">
        <v>7413760.15625</v>
      </c>
    </row>
    <row r="43" spans="2:18" ht="14.4" thickBot="1" x14ac:dyDescent="0.3">
      <c r="B43" s="67"/>
      <c r="C43" s="33" t="s">
        <v>49</v>
      </c>
      <c r="D43" s="34">
        <v>316648.43333333335</v>
      </c>
      <c r="E43" s="35">
        <v>801309.6</v>
      </c>
      <c r="F43" s="35">
        <v>1447364.7666666666</v>
      </c>
      <c r="G43" s="36">
        <v>634076.8666666667</v>
      </c>
      <c r="H43" s="35">
        <v>2092775.15625</v>
      </c>
      <c r="I43" s="37">
        <v>6003379.84375</v>
      </c>
    </row>
    <row r="44" spans="2:18" ht="14.4" thickBot="1" x14ac:dyDescent="0.3">
      <c r="B44" s="62" t="s">
        <v>61</v>
      </c>
      <c r="C44" s="63"/>
      <c r="D44" s="38">
        <f>D43/D42</f>
        <v>0.92969587309683976</v>
      </c>
      <c r="E44" s="39">
        <f t="shared" ref="E44:I44" si="6">E43/E42</f>
        <v>0.9423681884278664</v>
      </c>
      <c r="F44" s="39">
        <f t="shared" si="6"/>
        <v>0.96682726433196142</v>
      </c>
      <c r="G44" s="40">
        <f t="shared" si="6"/>
        <v>0.96044773048519194</v>
      </c>
      <c r="H44" s="39">
        <f t="shared" si="6"/>
        <v>0.8478880121638207</v>
      </c>
      <c r="I44" s="41">
        <f t="shared" si="6"/>
        <v>0.80976181009699766</v>
      </c>
    </row>
  </sheetData>
  <mergeCells count="25">
    <mergeCell ref="B2:I2"/>
    <mergeCell ref="B3:C3"/>
    <mergeCell ref="B4:C4"/>
    <mergeCell ref="K2:R2"/>
    <mergeCell ref="K3:L3"/>
    <mergeCell ref="M3:O3"/>
    <mergeCell ref="P3:R3"/>
    <mergeCell ref="K4:L4"/>
    <mergeCell ref="D3:F3"/>
    <mergeCell ref="G3:I3"/>
    <mergeCell ref="B5:B36"/>
    <mergeCell ref="L5:L20"/>
    <mergeCell ref="B44:C44"/>
    <mergeCell ref="B39:I39"/>
    <mergeCell ref="B40:C40"/>
    <mergeCell ref="D40:F40"/>
    <mergeCell ref="G40:I40"/>
    <mergeCell ref="B41:C41"/>
    <mergeCell ref="B42:B43"/>
    <mergeCell ref="L21:L36"/>
    <mergeCell ref="K37:L37"/>
    <mergeCell ref="B37:C37"/>
    <mergeCell ref="K5:K36"/>
    <mergeCell ref="C5:C20"/>
    <mergeCell ref="C21:C36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85F84-7DEA-4033-8F8B-F36139B7F5AD}">
  <dimension ref="B1:T56"/>
  <sheetViews>
    <sheetView tabSelected="1" topLeftCell="A4" workbookViewId="0">
      <selection activeCell="M60" sqref="M60"/>
    </sheetView>
  </sheetViews>
  <sheetFormatPr defaultRowHeight="13.8" x14ac:dyDescent="0.25"/>
  <sheetData>
    <row r="1" spans="2:20" ht="14.4" thickBot="1" x14ac:dyDescent="0.3"/>
    <row r="2" spans="2:20" ht="16.2" thickBot="1" x14ac:dyDescent="0.4">
      <c r="B2" s="77" t="s">
        <v>62</v>
      </c>
      <c r="C2" s="78"/>
      <c r="D2" s="78"/>
      <c r="E2" s="78"/>
      <c r="F2" s="78"/>
      <c r="G2" s="78"/>
      <c r="H2" s="78"/>
      <c r="I2" s="78"/>
      <c r="J2" s="79"/>
      <c r="L2" s="77" t="s">
        <v>63</v>
      </c>
      <c r="M2" s="78"/>
      <c r="N2" s="78"/>
      <c r="O2" s="78"/>
      <c r="P2" s="78"/>
      <c r="Q2" s="78"/>
      <c r="R2" s="78"/>
      <c r="S2" s="78"/>
      <c r="T2" s="79"/>
    </row>
    <row r="3" spans="2:20" x14ac:dyDescent="0.25">
      <c r="B3" s="3"/>
      <c r="C3" s="80"/>
      <c r="D3" s="80"/>
      <c r="E3" s="80" t="s">
        <v>64</v>
      </c>
      <c r="F3" s="80" t="s">
        <v>65</v>
      </c>
      <c r="G3" s="80" t="s">
        <v>66</v>
      </c>
      <c r="H3" s="80" t="s">
        <v>67</v>
      </c>
      <c r="I3" s="80" t="s">
        <v>68</v>
      </c>
      <c r="J3" s="81" t="s">
        <v>69</v>
      </c>
      <c r="L3" s="3"/>
      <c r="M3" s="80"/>
      <c r="N3" s="80"/>
      <c r="O3" s="80" t="s">
        <v>64</v>
      </c>
      <c r="P3" s="80" t="s">
        <v>65</v>
      </c>
      <c r="Q3" s="80" t="s">
        <v>66</v>
      </c>
      <c r="R3" s="80" t="s">
        <v>67</v>
      </c>
      <c r="S3" s="80" t="s">
        <v>68</v>
      </c>
      <c r="T3" s="81" t="s">
        <v>69</v>
      </c>
    </row>
    <row r="4" spans="2:20" x14ac:dyDescent="0.25">
      <c r="B4" s="3"/>
      <c r="C4" s="82" t="s">
        <v>70</v>
      </c>
      <c r="D4" s="83" t="s">
        <v>71</v>
      </c>
      <c r="E4" s="84">
        <f>AVERAGE(E8:E10)</f>
        <v>10.669861666666668</v>
      </c>
      <c r="F4" s="84">
        <f>AVERAGE(F8:F10)</f>
        <v>11.507875666666665</v>
      </c>
      <c r="G4" s="84">
        <f>AVERAGE(G8:G10)</f>
        <v>10.973701</v>
      </c>
      <c r="H4" s="84">
        <f>AVERAGE(H8:H10)</f>
        <v>7.6984540000000008</v>
      </c>
      <c r="I4" s="84">
        <f>AVERAGE(I8:I10)</f>
        <v>9.2655796666666657</v>
      </c>
      <c r="J4" s="85">
        <f>AVERAGE(J7:J9)</f>
        <v>2.5490135</v>
      </c>
      <c r="L4" s="3"/>
      <c r="M4" s="86" t="s">
        <v>70</v>
      </c>
      <c r="N4" s="83" t="s">
        <v>71</v>
      </c>
      <c r="O4" s="84">
        <f>AVERAGE(O8:O10)</f>
        <v>13.032581</v>
      </c>
      <c r="P4" s="84">
        <f>AVERAGE(P8:P10)</f>
        <v>16.326927999999999</v>
      </c>
      <c r="Q4" s="84">
        <f>AVERAGE(Q8:Q10)</f>
        <v>14.054301000000001</v>
      </c>
      <c r="R4" s="84">
        <f>AVERAGE(R8:R10)</f>
        <v>10.491466666666668</v>
      </c>
      <c r="S4" s="84">
        <f>AVERAGE(S8:S10)</f>
        <v>13.359174000000001</v>
      </c>
      <c r="T4" s="85">
        <f>AVERAGE(T7:T9)</f>
        <v>3.0386484999999999</v>
      </c>
    </row>
    <row r="5" spans="2:20" x14ac:dyDescent="0.25">
      <c r="B5" s="3"/>
      <c r="C5" s="87"/>
      <c r="D5" s="83" t="s">
        <v>72</v>
      </c>
      <c r="E5" s="84">
        <f>AVERAGE(E12:E14)</f>
        <v>12.512506666666667</v>
      </c>
      <c r="F5" s="84">
        <f>AVERAGE(F12:F14)</f>
        <v>12.511147666666666</v>
      </c>
      <c r="G5" s="84">
        <f>AVERAGE(G12:G14)</f>
        <v>12.984744333333333</v>
      </c>
      <c r="H5" s="84">
        <f>AVERAGE(H12:H14)</f>
        <v>9.5128270000000015</v>
      </c>
      <c r="I5" s="84">
        <f>AVERAGE(I12:I14)</f>
        <v>11.215286666666666</v>
      </c>
      <c r="J5" s="85">
        <f>AVERAGE(J11:J13)</f>
        <v>2.8151390000000003</v>
      </c>
      <c r="L5" s="3"/>
      <c r="M5" s="86"/>
      <c r="N5" s="83" t="s">
        <v>72</v>
      </c>
      <c r="O5" s="84">
        <f>AVERAGE(O12:O14)</f>
        <v>13.795921000000002</v>
      </c>
      <c r="P5" s="84">
        <f>AVERAGE(P12:P14)</f>
        <v>15.370421</v>
      </c>
      <c r="Q5" s="84">
        <f>AVERAGE(Q12:Q14)</f>
        <v>14.340573666666666</v>
      </c>
      <c r="R5" s="84">
        <f>AVERAGE(R12:R14)</f>
        <v>10.343487</v>
      </c>
      <c r="S5" s="84">
        <f>AVERAGE(S12:S14)</f>
        <v>13.427478666666666</v>
      </c>
      <c r="T5" s="85">
        <f>AVERAGE(T11:T13)</f>
        <v>3.1436864999999998</v>
      </c>
    </row>
    <row r="6" spans="2:20" ht="15.6" x14ac:dyDescent="0.35">
      <c r="B6" s="88"/>
      <c r="C6" s="83"/>
      <c r="D6" s="89" t="s">
        <v>73</v>
      </c>
      <c r="E6" s="90">
        <f t="shared" ref="E6:J6" si="0">E5/E4</f>
        <v>1.1726962408291142</v>
      </c>
      <c r="F6" s="90">
        <f t="shared" si="0"/>
        <v>1.0871813381600954</v>
      </c>
      <c r="G6" s="90">
        <f t="shared" si="0"/>
        <v>1.18326026318134</v>
      </c>
      <c r="H6" s="90">
        <f t="shared" si="0"/>
        <v>1.2356801768251133</v>
      </c>
      <c r="I6" s="90">
        <f t="shared" si="0"/>
        <v>1.2104247192449447</v>
      </c>
      <c r="J6" s="91">
        <f t="shared" si="0"/>
        <v>1.1044033309356738</v>
      </c>
      <c r="L6" s="88"/>
      <c r="M6" s="83"/>
      <c r="N6" s="89" t="s">
        <v>73</v>
      </c>
      <c r="O6" s="90">
        <f t="shared" ref="O6:T6" si="1">O5/O4</f>
        <v>1.0585716674233601</v>
      </c>
      <c r="P6" s="90">
        <f t="shared" si="1"/>
        <v>0.94141537219984073</v>
      </c>
      <c r="Q6" s="90">
        <f t="shared" si="1"/>
        <v>1.0203690433744563</v>
      </c>
      <c r="R6" s="90">
        <f t="shared" si="1"/>
        <v>0.98589523549297198</v>
      </c>
      <c r="S6" s="90">
        <f t="shared" si="1"/>
        <v>1.0051129408649564</v>
      </c>
      <c r="T6" s="91">
        <f t="shared" si="1"/>
        <v>1.0345673413690331</v>
      </c>
    </row>
    <row r="7" spans="2:20" x14ac:dyDescent="0.25">
      <c r="B7" s="3"/>
      <c r="C7" s="92"/>
      <c r="D7" s="92"/>
      <c r="E7" s="92"/>
      <c r="F7" s="92"/>
      <c r="G7" s="92"/>
      <c r="H7" s="92"/>
      <c r="I7" s="92"/>
      <c r="J7" s="93"/>
      <c r="L7" s="3"/>
      <c r="M7" s="92"/>
      <c r="N7" s="92"/>
      <c r="O7" s="92"/>
      <c r="P7" s="92"/>
      <c r="Q7" s="92"/>
      <c r="R7" s="92"/>
      <c r="S7" s="92"/>
      <c r="T7" s="93"/>
    </row>
    <row r="8" spans="2:20" x14ac:dyDescent="0.25">
      <c r="B8" s="94" t="s">
        <v>74</v>
      </c>
      <c r="C8" s="82" t="s">
        <v>71</v>
      </c>
      <c r="D8" s="84" t="s">
        <v>75</v>
      </c>
      <c r="E8" s="84">
        <v>10.735493999999999</v>
      </c>
      <c r="F8" s="84">
        <v>11.557378999999999</v>
      </c>
      <c r="G8" s="84">
        <v>10.769088</v>
      </c>
      <c r="H8" s="84">
        <v>7.5767420000000003</v>
      </c>
      <c r="I8" s="84">
        <v>9.3134390000000007</v>
      </c>
      <c r="J8" s="85">
        <v>2.4924909999999998</v>
      </c>
      <c r="L8" s="95" t="s">
        <v>74</v>
      </c>
      <c r="M8" s="86" t="s">
        <v>71</v>
      </c>
      <c r="N8" s="84" t="s">
        <v>75</v>
      </c>
      <c r="O8" s="84">
        <v>12.457079</v>
      </c>
      <c r="P8" s="84">
        <v>16.085322000000001</v>
      </c>
      <c r="Q8" s="84">
        <v>13.709349</v>
      </c>
      <c r="R8" s="84">
        <v>10.472837</v>
      </c>
      <c r="S8" s="84">
        <v>13.201713</v>
      </c>
      <c r="T8" s="85">
        <v>2.9455830000000001</v>
      </c>
    </row>
    <row r="9" spans="2:20" x14ac:dyDescent="0.25">
      <c r="B9" s="96"/>
      <c r="C9" s="97"/>
      <c r="D9" s="84" t="s">
        <v>76</v>
      </c>
      <c r="E9" s="84">
        <v>10.64038</v>
      </c>
      <c r="F9" s="84">
        <v>11.49574</v>
      </c>
      <c r="G9" s="84">
        <v>10.919244000000001</v>
      </c>
      <c r="H9" s="84">
        <v>7.7675190000000001</v>
      </c>
      <c r="I9" s="84">
        <v>9.2431260000000002</v>
      </c>
      <c r="J9" s="85">
        <v>2.6055359999999999</v>
      </c>
      <c r="L9" s="95"/>
      <c r="M9" s="86"/>
      <c r="N9" s="84" t="s">
        <v>76</v>
      </c>
      <c r="O9" s="84">
        <v>13.265476</v>
      </c>
      <c r="P9" s="84">
        <v>16.053284999999999</v>
      </c>
      <c r="Q9" s="84">
        <v>14.338202000000001</v>
      </c>
      <c r="R9" s="84">
        <v>10.514605</v>
      </c>
      <c r="S9" s="84">
        <v>13.454340999999999</v>
      </c>
      <c r="T9" s="85">
        <v>3.1317140000000001</v>
      </c>
    </row>
    <row r="10" spans="2:20" x14ac:dyDescent="0.25">
      <c r="B10" s="96"/>
      <c r="C10" s="87"/>
      <c r="D10" s="84" t="s">
        <v>77</v>
      </c>
      <c r="E10" s="84">
        <v>10.633711</v>
      </c>
      <c r="F10" s="84">
        <v>11.470508000000001</v>
      </c>
      <c r="G10" s="84">
        <v>11.232771</v>
      </c>
      <c r="H10" s="84">
        <v>7.7511010000000002</v>
      </c>
      <c r="I10" s="84">
        <v>9.2401739999999997</v>
      </c>
      <c r="J10" s="85">
        <v>2.5976669999999999</v>
      </c>
      <c r="L10" s="95"/>
      <c r="M10" s="86"/>
      <c r="N10" s="84" t="s">
        <v>77</v>
      </c>
      <c r="O10" s="84">
        <v>13.375188</v>
      </c>
      <c r="P10" s="84">
        <v>16.842177</v>
      </c>
      <c r="Q10" s="84">
        <v>14.115352</v>
      </c>
      <c r="R10" s="84">
        <v>10.486958</v>
      </c>
      <c r="S10" s="84">
        <v>13.421468000000001</v>
      </c>
      <c r="T10" s="85">
        <v>3.0387849999999998</v>
      </c>
    </row>
    <row r="11" spans="2:20" x14ac:dyDescent="0.25">
      <c r="B11" s="96"/>
      <c r="C11" s="98"/>
      <c r="D11" s="92"/>
      <c r="E11" s="92"/>
      <c r="F11" s="92"/>
      <c r="G11" s="92"/>
      <c r="H11" s="92"/>
      <c r="I11" s="92"/>
      <c r="J11" s="93"/>
      <c r="L11" s="95"/>
      <c r="M11" s="98"/>
      <c r="N11" s="92"/>
      <c r="O11" s="92"/>
      <c r="P11" s="92"/>
      <c r="Q11" s="92"/>
      <c r="R11" s="92"/>
      <c r="S11" s="92"/>
      <c r="T11" s="93"/>
    </row>
    <row r="12" spans="2:20" x14ac:dyDescent="0.25">
      <c r="B12" s="96"/>
      <c r="C12" s="82" t="s">
        <v>72</v>
      </c>
      <c r="D12" s="84" t="s">
        <v>75</v>
      </c>
      <c r="E12" s="84">
        <v>12.323149000000001</v>
      </c>
      <c r="F12" s="84">
        <v>12.524096</v>
      </c>
      <c r="G12" s="84">
        <v>13.071745</v>
      </c>
      <c r="H12" s="84">
        <v>9.5019179999999999</v>
      </c>
      <c r="I12" s="84">
        <v>11.098326</v>
      </c>
      <c r="J12" s="85">
        <v>2.8230010000000001</v>
      </c>
      <c r="L12" s="95"/>
      <c r="M12" s="86" t="s">
        <v>72</v>
      </c>
      <c r="N12" s="84" t="s">
        <v>75</v>
      </c>
      <c r="O12" s="84">
        <v>13.809805000000001</v>
      </c>
      <c r="P12" s="84">
        <v>14.64691</v>
      </c>
      <c r="Q12" s="84">
        <v>14.225961</v>
      </c>
      <c r="R12" s="84">
        <v>10.370982</v>
      </c>
      <c r="S12" s="84">
        <v>13.506603999999999</v>
      </c>
      <c r="T12" s="85">
        <v>3.1221299999999998</v>
      </c>
    </row>
    <row r="13" spans="2:20" x14ac:dyDescent="0.25">
      <c r="B13" s="96"/>
      <c r="C13" s="97"/>
      <c r="D13" s="84" t="s">
        <v>76</v>
      </c>
      <c r="E13" s="84">
        <v>12.770675000000001</v>
      </c>
      <c r="F13" s="84">
        <v>12.527597</v>
      </c>
      <c r="G13" s="84">
        <v>12.932207999999999</v>
      </c>
      <c r="H13" s="84">
        <v>9.5216650000000005</v>
      </c>
      <c r="I13" s="84">
        <v>11.24474</v>
      </c>
      <c r="J13" s="85">
        <v>2.807277</v>
      </c>
      <c r="L13" s="95"/>
      <c r="M13" s="86"/>
      <c r="N13" s="84" t="s">
        <v>76</v>
      </c>
      <c r="O13" s="84">
        <v>13.674507</v>
      </c>
      <c r="P13" s="84">
        <v>15.519717999999999</v>
      </c>
      <c r="Q13" s="84">
        <v>14.258082999999999</v>
      </c>
      <c r="R13" s="84">
        <v>10.271293999999999</v>
      </c>
      <c r="S13" s="84">
        <v>13.29748</v>
      </c>
      <c r="T13" s="85">
        <v>3.1652429999999998</v>
      </c>
    </row>
    <row r="14" spans="2:20" x14ac:dyDescent="0.25">
      <c r="B14" s="99"/>
      <c r="C14" s="87"/>
      <c r="D14" s="84" t="s">
        <v>77</v>
      </c>
      <c r="E14" s="84">
        <v>12.443695999999999</v>
      </c>
      <c r="F14" s="84">
        <v>12.48175</v>
      </c>
      <c r="G14" s="84">
        <v>12.950279999999999</v>
      </c>
      <c r="H14" s="84">
        <v>9.5148980000000005</v>
      </c>
      <c r="I14" s="84">
        <v>11.302794</v>
      </c>
      <c r="J14" s="85">
        <v>2.7465679999999999</v>
      </c>
      <c r="L14" s="95"/>
      <c r="M14" s="86"/>
      <c r="N14" s="84" t="s">
        <v>77</v>
      </c>
      <c r="O14" s="84">
        <v>13.903451</v>
      </c>
      <c r="P14" s="84">
        <v>15.944635</v>
      </c>
      <c r="Q14" s="84">
        <v>14.537677</v>
      </c>
      <c r="R14" s="84">
        <v>10.388185</v>
      </c>
      <c r="S14" s="84">
        <v>13.478351999999999</v>
      </c>
      <c r="T14" s="85">
        <v>2.9708950000000001</v>
      </c>
    </row>
    <row r="15" spans="2:20" x14ac:dyDescent="0.25">
      <c r="B15" s="25"/>
      <c r="C15" s="92"/>
      <c r="D15" s="92"/>
      <c r="E15" s="92"/>
      <c r="F15" s="92"/>
      <c r="G15" s="92"/>
      <c r="H15" s="92"/>
      <c r="I15" s="92"/>
      <c r="J15" s="93"/>
      <c r="L15" s="25"/>
      <c r="M15" s="92"/>
      <c r="N15" s="92"/>
      <c r="O15" s="92"/>
      <c r="P15" s="92"/>
      <c r="Q15" s="92"/>
      <c r="R15" s="92"/>
      <c r="S15" s="92"/>
      <c r="T15" s="93"/>
    </row>
    <row r="16" spans="2:20" x14ac:dyDescent="0.25">
      <c r="B16" s="100"/>
      <c r="C16" s="101" t="s">
        <v>78</v>
      </c>
      <c r="D16" s="102"/>
      <c r="E16" s="102"/>
      <c r="F16" s="102"/>
      <c r="G16" s="102"/>
      <c r="H16" s="102"/>
      <c r="I16" s="102"/>
      <c r="J16" s="103"/>
      <c r="L16" s="100"/>
      <c r="M16" s="104" t="s">
        <v>78</v>
      </c>
      <c r="N16" s="104"/>
      <c r="O16" s="104"/>
      <c r="P16" s="104"/>
      <c r="Q16" s="104"/>
      <c r="R16" s="104"/>
      <c r="S16" s="104"/>
      <c r="T16" s="105"/>
    </row>
    <row r="17" spans="2:20" x14ac:dyDescent="0.25">
      <c r="B17" s="106"/>
      <c r="C17" s="82" t="s">
        <v>71</v>
      </c>
      <c r="D17" s="84" t="s">
        <v>79</v>
      </c>
      <c r="E17" s="84">
        <v>4.3179559999999997</v>
      </c>
      <c r="F17" s="84">
        <v>8.0042969999999993</v>
      </c>
      <c r="G17" s="84">
        <v>5.592098</v>
      </c>
      <c r="H17" s="84">
        <v>4.5805040000000004</v>
      </c>
      <c r="I17" s="84">
        <v>6.6488810000000003</v>
      </c>
      <c r="J17" s="85">
        <v>1.2859579999999999</v>
      </c>
      <c r="L17" s="106"/>
      <c r="M17" s="86" t="s">
        <v>71</v>
      </c>
      <c r="N17" s="84" t="s">
        <v>79</v>
      </c>
      <c r="O17" s="84">
        <v>5.4548759999999996</v>
      </c>
      <c r="P17" s="84">
        <v>11.412516999999999</v>
      </c>
      <c r="Q17" s="84">
        <v>6.4832179999999999</v>
      </c>
      <c r="R17" s="84">
        <v>5.1140280000000002</v>
      </c>
      <c r="S17" s="84">
        <v>8.5154789999999991</v>
      </c>
      <c r="T17" s="85">
        <v>1.320255</v>
      </c>
    </row>
    <row r="18" spans="2:20" x14ac:dyDescent="0.25">
      <c r="B18" s="106"/>
      <c r="C18" s="97"/>
      <c r="D18" s="84" t="s">
        <v>80</v>
      </c>
      <c r="E18" s="84">
        <v>1.2277659999999999</v>
      </c>
      <c r="F18" s="84">
        <v>1.3078069999999999</v>
      </c>
      <c r="G18" s="84">
        <v>1.1377600000000001</v>
      </c>
      <c r="H18" s="84">
        <v>1.189729</v>
      </c>
      <c r="I18" s="84">
        <v>1.247806</v>
      </c>
      <c r="J18" s="85">
        <v>0.3256</v>
      </c>
      <c r="L18" s="106"/>
      <c r="M18" s="86"/>
      <c r="N18" s="84" t="s">
        <v>80</v>
      </c>
      <c r="O18" s="84">
        <v>1.8035680000000001</v>
      </c>
      <c r="P18" s="84">
        <v>1.732823</v>
      </c>
      <c r="Q18" s="84">
        <v>2.3345159999999998</v>
      </c>
      <c r="R18" s="84">
        <v>2.3310200000000001</v>
      </c>
      <c r="S18" s="84">
        <v>2.54495</v>
      </c>
      <c r="T18" s="85">
        <v>0.55802200000000002</v>
      </c>
    </row>
    <row r="19" spans="2:20" x14ac:dyDescent="0.25">
      <c r="B19" s="106"/>
      <c r="C19" s="87"/>
      <c r="D19" s="84" t="s">
        <v>81</v>
      </c>
      <c r="E19" s="84">
        <v>3.5116309999999999</v>
      </c>
      <c r="F19" s="84">
        <v>1.2601500000000001</v>
      </c>
      <c r="G19" s="84">
        <v>2.8780519999999998</v>
      </c>
      <c r="H19" s="84">
        <v>1.135699</v>
      </c>
      <c r="I19" s="84">
        <v>0.55082299999999995</v>
      </c>
      <c r="J19" s="85">
        <v>0.7087</v>
      </c>
      <c r="L19" s="106"/>
      <c r="M19" s="86"/>
      <c r="N19" s="84" t="s">
        <v>81</v>
      </c>
      <c r="O19" s="84">
        <v>3.7221510000000002</v>
      </c>
      <c r="P19" s="84">
        <v>1.3489599999999999</v>
      </c>
      <c r="Q19" s="84">
        <v>2.9171960000000001</v>
      </c>
      <c r="R19" s="84">
        <v>1.3247690000000001</v>
      </c>
      <c r="S19" s="84">
        <v>0.57669099999999995</v>
      </c>
      <c r="T19" s="85">
        <v>0.68130299999999999</v>
      </c>
    </row>
    <row r="20" spans="2:20" x14ac:dyDescent="0.25">
      <c r="B20" s="107"/>
      <c r="C20" s="108"/>
      <c r="D20" s="92"/>
      <c r="E20" s="92"/>
      <c r="F20" s="92"/>
      <c r="G20" s="92"/>
      <c r="H20" s="92"/>
      <c r="I20" s="92"/>
      <c r="J20" s="93"/>
      <c r="L20" s="107"/>
      <c r="M20" s="108"/>
      <c r="N20" s="92"/>
      <c r="O20" s="92"/>
      <c r="P20" s="92"/>
      <c r="Q20" s="92"/>
      <c r="R20" s="92"/>
      <c r="S20" s="92"/>
      <c r="T20" s="93"/>
    </row>
    <row r="21" spans="2:20" x14ac:dyDescent="0.25">
      <c r="B21" s="106"/>
      <c r="C21" s="82" t="s">
        <v>72</v>
      </c>
      <c r="D21" s="84" t="s">
        <v>79</v>
      </c>
      <c r="E21" s="84">
        <v>5.6535970000000004</v>
      </c>
      <c r="F21" s="84">
        <v>8.6557379999999995</v>
      </c>
      <c r="G21" s="84">
        <v>7.2386160000000004</v>
      </c>
      <c r="H21" s="84">
        <v>6.3500100000000002</v>
      </c>
      <c r="I21" s="84">
        <v>8.621302</v>
      </c>
      <c r="J21" s="85">
        <v>1.577285</v>
      </c>
      <c r="L21" s="106"/>
      <c r="M21" s="86" t="s">
        <v>72</v>
      </c>
      <c r="N21" s="84" t="s">
        <v>79</v>
      </c>
      <c r="O21" s="84">
        <v>5.688294</v>
      </c>
      <c r="P21" s="84">
        <v>10.475579</v>
      </c>
      <c r="Q21" s="84">
        <v>6.3881629999999996</v>
      </c>
      <c r="R21" s="84">
        <v>5.0881949999999998</v>
      </c>
      <c r="S21" s="84">
        <v>8.5156880000000008</v>
      </c>
      <c r="T21" s="85">
        <v>1.333672</v>
      </c>
    </row>
    <row r="22" spans="2:20" x14ac:dyDescent="0.25">
      <c r="B22" s="106"/>
      <c r="C22" s="97"/>
      <c r="D22" s="84" t="s">
        <v>80</v>
      </c>
      <c r="E22" s="84">
        <v>1.3223050000000001</v>
      </c>
      <c r="F22" s="84">
        <v>1.3878619999999999</v>
      </c>
      <c r="G22" s="84">
        <v>1.1838709999999999</v>
      </c>
      <c r="H22" s="84">
        <v>1.1696629999999999</v>
      </c>
      <c r="I22" s="84">
        <v>1.2179960000000001</v>
      </c>
      <c r="J22" s="85">
        <v>0.280389</v>
      </c>
      <c r="L22" s="106"/>
      <c r="M22" s="86"/>
      <c r="N22" s="84" t="s">
        <v>80</v>
      </c>
      <c r="O22" s="84">
        <v>1.798397</v>
      </c>
      <c r="P22" s="84">
        <v>1.8595630000000001</v>
      </c>
      <c r="Q22" s="84">
        <v>2.2459470000000001</v>
      </c>
      <c r="R22" s="84">
        <v>2.4329800000000001</v>
      </c>
      <c r="S22" s="84">
        <v>2.5655109999999999</v>
      </c>
      <c r="T22" s="85">
        <v>0.60301800000000005</v>
      </c>
    </row>
    <row r="23" spans="2:20" ht="14.4" thickBot="1" x14ac:dyDescent="0.3">
      <c r="B23" s="109"/>
      <c r="C23" s="110"/>
      <c r="D23" s="111" t="s">
        <v>81</v>
      </c>
      <c r="E23" s="111">
        <v>3.8023980000000002</v>
      </c>
      <c r="F23" s="111">
        <v>1.4617089999999999</v>
      </c>
      <c r="G23" s="111">
        <v>3.0837400000000001</v>
      </c>
      <c r="H23" s="111">
        <v>1.162633</v>
      </c>
      <c r="I23" s="111">
        <v>0.59418899999999997</v>
      </c>
      <c r="J23" s="112">
        <v>0.69961700000000004</v>
      </c>
      <c r="L23" s="109"/>
      <c r="M23" s="113"/>
      <c r="N23" s="111" t="s">
        <v>81</v>
      </c>
      <c r="O23" s="111">
        <v>4.0656540000000003</v>
      </c>
      <c r="P23" s="111">
        <v>1.5232520000000001</v>
      </c>
      <c r="Q23" s="111">
        <v>3.2294</v>
      </c>
      <c r="R23" s="111">
        <v>1.11626</v>
      </c>
      <c r="S23" s="111">
        <v>0.62764799999999998</v>
      </c>
      <c r="T23" s="112">
        <v>0.68945100000000004</v>
      </c>
    </row>
    <row r="24" spans="2:20" ht="14.4" thickBot="1" x14ac:dyDescent="0.3"/>
    <row r="25" spans="2:20" ht="16.2" thickBot="1" x14ac:dyDescent="0.4">
      <c r="B25" s="77" t="s">
        <v>82</v>
      </c>
      <c r="C25" s="78"/>
      <c r="D25" s="78"/>
      <c r="E25" s="78"/>
      <c r="F25" s="78"/>
      <c r="G25" s="78"/>
      <c r="H25" s="78"/>
      <c r="I25" s="78"/>
      <c r="J25" s="79"/>
    </row>
    <row r="26" spans="2:20" ht="15.6" x14ac:dyDescent="0.35">
      <c r="B26" s="3"/>
      <c r="C26" s="80"/>
      <c r="D26" s="80"/>
      <c r="E26" s="80" t="s">
        <v>64</v>
      </c>
      <c r="F26" s="80" t="s">
        <v>65</v>
      </c>
      <c r="G26" s="80" t="s">
        <v>66</v>
      </c>
      <c r="H26" s="80" t="s">
        <v>67</v>
      </c>
      <c r="I26" s="80" t="s">
        <v>68</v>
      </c>
      <c r="J26" s="81" t="s">
        <v>69</v>
      </c>
      <c r="L26" s="114" t="s">
        <v>83</v>
      </c>
      <c r="M26" s="115"/>
      <c r="N26" s="115"/>
      <c r="O26" s="115"/>
      <c r="P26" s="115"/>
      <c r="Q26" s="115"/>
      <c r="R26" s="115"/>
      <c r="S26" s="116"/>
    </row>
    <row r="27" spans="2:20" x14ac:dyDescent="0.25">
      <c r="B27" s="3"/>
      <c r="C27" s="82" t="s">
        <v>70</v>
      </c>
      <c r="D27" s="83" t="s">
        <v>71</v>
      </c>
      <c r="E27" s="84">
        <f>AVERAGE(E31:E33)</f>
        <v>6.8193480000000006</v>
      </c>
      <c r="F27" s="84">
        <f>AVERAGE(F31:F33)</f>
        <v>4.1094673333333338</v>
      </c>
      <c r="G27" s="84">
        <f>AVERAGE(G31:G33)</f>
        <v>5.4577663333333328</v>
      </c>
      <c r="H27" s="84">
        <f>AVERAGE(H31:H33)</f>
        <v>3.1876053333333334</v>
      </c>
      <c r="I27" s="84">
        <f>AVERAGE(I31:I33)</f>
        <v>2.6800186666666668</v>
      </c>
      <c r="J27" s="85">
        <f>AVERAGE(J30:J32)</f>
        <v>1.1102300000000001</v>
      </c>
      <c r="L27" s="117"/>
      <c r="M27" s="84"/>
      <c r="N27" s="118" t="s">
        <v>84</v>
      </c>
      <c r="O27" s="118" t="s">
        <v>65</v>
      </c>
      <c r="P27" s="118" t="s">
        <v>66</v>
      </c>
      <c r="Q27" s="118" t="s">
        <v>67</v>
      </c>
      <c r="R27" s="118" t="s">
        <v>68</v>
      </c>
      <c r="S27" s="119" t="s">
        <v>69</v>
      </c>
    </row>
    <row r="28" spans="2:20" x14ac:dyDescent="0.25">
      <c r="B28" s="3"/>
      <c r="C28" s="87"/>
      <c r="D28" s="83" t="s">
        <v>72</v>
      </c>
      <c r="E28" s="84">
        <f>AVERAGE(E35:E37)</f>
        <v>7.5474516666666673</v>
      </c>
      <c r="F28" s="84">
        <f>AVERAGE(F35:F37)</f>
        <v>4.5425873333333335</v>
      </c>
      <c r="G28" s="84">
        <f>AVERAGE(G35:G37)</f>
        <v>5.7370936666666665</v>
      </c>
      <c r="H28" s="84">
        <f>AVERAGE(H35:H37)</f>
        <v>3.2277106666666668</v>
      </c>
      <c r="I28" s="84">
        <f>AVERAGE(I35:I37)</f>
        <v>2.7737069999999999</v>
      </c>
      <c r="J28" s="85">
        <f>AVERAGE(J34:J36)</f>
        <v>1.1464859999999999</v>
      </c>
      <c r="L28" s="120" t="s">
        <v>85</v>
      </c>
      <c r="M28" s="84" t="s">
        <v>71</v>
      </c>
      <c r="N28" s="84">
        <f>N34</f>
        <v>2629</v>
      </c>
      <c r="O28" s="84">
        <f>O34</f>
        <v>3062</v>
      </c>
      <c r="P28" s="84">
        <f>P34</f>
        <v>2430</v>
      </c>
      <c r="Q28" s="84">
        <f>Q34</f>
        <v>2454</v>
      </c>
      <c r="R28" s="84">
        <f>R34</f>
        <v>2539</v>
      </c>
      <c r="S28" s="85">
        <f>S34</f>
        <v>565</v>
      </c>
    </row>
    <row r="29" spans="2:20" ht="15.6" x14ac:dyDescent="0.35">
      <c r="B29" s="88"/>
      <c r="C29" s="83"/>
      <c r="D29" s="89" t="s">
        <v>73</v>
      </c>
      <c r="E29" s="90">
        <f>E28/E27</f>
        <v>1.1067702757898066</v>
      </c>
      <c r="F29" s="90">
        <f>F28/F27</f>
        <v>1.1053956546841999</v>
      </c>
      <c r="G29" s="90">
        <f>G28/G27</f>
        <v>1.051179789729608</v>
      </c>
      <c r="H29" s="90">
        <f>H28/H27</f>
        <v>1.0125816495894098</v>
      </c>
      <c r="I29" s="90">
        <f>I28/I27</f>
        <v>1.0349580898441502</v>
      </c>
      <c r="J29" s="91">
        <f>J28/J27</f>
        <v>1.0326562964430792</v>
      </c>
      <c r="L29" s="121"/>
      <c r="M29" s="84" t="s">
        <v>72</v>
      </c>
      <c r="N29" s="84">
        <f>N38</f>
        <v>1906</v>
      </c>
      <c r="O29" s="84">
        <f>O38</f>
        <v>1590</v>
      </c>
      <c r="P29" s="84">
        <f>P38</f>
        <v>2287</v>
      </c>
      <c r="Q29" s="84">
        <f>Q38</f>
        <v>2446</v>
      </c>
      <c r="R29" s="84">
        <f>R38</f>
        <v>2483</v>
      </c>
      <c r="S29" s="85">
        <f>S38</f>
        <v>544</v>
      </c>
    </row>
    <row r="30" spans="2:20" ht="15.6" x14ac:dyDescent="0.35">
      <c r="B30" s="3"/>
      <c r="C30" s="92"/>
      <c r="D30" s="92"/>
      <c r="E30" s="92"/>
      <c r="F30" s="92"/>
      <c r="G30" s="92"/>
      <c r="H30" s="92"/>
      <c r="I30" s="92"/>
      <c r="J30" s="93"/>
      <c r="L30" s="122"/>
      <c r="M30" s="118" t="s">
        <v>86</v>
      </c>
      <c r="N30" s="84">
        <v>2507</v>
      </c>
      <c r="O30" s="84">
        <v>2931</v>
      </c>
      <c r="P30" s="84">
        <v>2414</v>
      </c>
      <c r="Q30" s="84">
        <v>2450</v>
      </c>
      <c r="R30" s="84">
        <v>2524</v>
      </c>
      <c r="S30" s="85">
        <v>557</v>
      </c>
    </row>
    <row r="31" spans="2:20" x14ac:dyDescent="0.25">
      <c r="B31" s="94" t="s">
        <v>74</v>
      </c>
      <c r="C31" s="82" t="s">
        <v>71</v>
      </c>
      <c r="D31" s="84" t="s">
        <v>75</v>
      </c>
      <c r="E31" s="84">
        <v>6.8725310000000004</v>
      </c>
      <c r="F31" s="84">
        <v>4.2122809999999999</v>
      </c>
      <c r="G31" s="84">
        <v>5.3707549999999999</v>
      </c>
      <c r="H31" s="84">
        <v>3.2139799999999998</v>
      </c>
      <c r="I31" s="84">
        <v>2.689352</v>
      </c>
      <c r="J31" s="85">
        <v>1.1158170000000001</v>
      </c>
      <c r="L31" s="123"/>
      <c r="M31" s="92"/>
      <c r="N31" s="92"/>
      <c r="O31" s="92"/>
      <c r="P31" s="92"/>
      <c r="Q31" s="92"/>
      <c r="R31" s="92"/>
      <c r="S31" s="93"/>
    </row>
    <row r="32" spans="2:20" x14ac:dyDescent="0.25">
      <c r="B32" s="96"/>
      <c r="C32" s="97"/>
      <c r="D32" s="84" t="s">
        <v>76</v>
      </c>
      <c r="E32" s="84">
        <v>6.8471450000000003</v>
      </c>
      <c r="F32" s="84">
        <v>4.1210699999999996</v>
      </c>
      <c r="G32" s="84">
        <v>5.5969290000000003</v>
      </c>
      <c r="H32" s="84">
        <v>3.1055709999999999</v>
      </c>
      <c r="I32" s="84">
        <v>2.6989990000000001</v>
      </c>
      <c r="J32" s="85">
        <v>1.104643</v>
      </c>
      <c r="L32" s="124" t="s">
        <v>0</v>
      </c>
      <c r="M32" s="84" t="s">
        <v>87</v>
      </c>
      <c r="N32" s="84">
        <v>3209</v>
      </c>
      <c r="O32" s="84">
        <v>966</v>
      </c>
      <c r="P32" s="84">
        <v>1928</v>
      </c>
      <c r="Q32" s="84">
        <v>588</v>
      </c>
      <c r="R32" s="84">
        <v>219</v>
      </c>
      <c r="S32" s="85">
        <v>455</v>
      </c>
    </row>
    <row r="33" spans="2:19" x14ac:dyDescent="0.25">
      <c r="B33" s="96"/>
      <c r="C33" s="87"/>
      <c r="D33" s="84" t="s">
        <v>77</v>
      </c>
      <c r="E33" s="84">
        <v>6.7383680000000004</v>
      </c>
      <c r="F33" s="84">
        <v>3.9950510000000001</v>
      </c>
      <c r="G33" s="84">
        <v>5.4056150000000001</v>
      </c>
      <c r="H33" s="84">
        <v>3.2432650000000001</v>
      </c>
      <c r="I33" s="84">
        <v>2.6517050000000002</v>
      </c>
      <c r="J33" s="85">
        <v>1.1186879999999999</v>
      </c>
      <c r="L33" s="57"/>
      <c r="M33" s="84" t="s">
        <v>88</v>
      </c>
      <c r="N33" s="84">
        <v>5838</v>
      </c>
      <c r="O33" s="84">
        <v>4028</v>
      </c>
      <c r="P33" s="84">
        <v>4358</v>
      </c>
      <c r="Q33" s="84">
        <v>3042</v>
      </c>
      <c r="R33" s="84">
        <v>2758</v>
      </c>
      <c r="S33" s="85">
        <v>1020</v>
      </c>
    </row>
    <row r="34" spans="2:19" x14ac:dyDescent="0.25">
      <c r="B34" s="96"/>
      <c r="C34" s="98"/>
      <c r="D34" s="92"/>
      <c r="E34" s="92"/>
      <c r="F34" s="92"/>
      <c r="G34" s="92"/>
      <c r="H34" s="92"/>
      <c r="I34" s="92"/>
      <c r="J34" s="93"/>
      <c r="L34" s="125"/>
      <c r="M34" s="84" t="s">
        <v>89</v>
      </c>
      <c r="N34" s="84">
        <f t="shared" ref="N34:S34" si="2">N33-N32</f>
        <v>2629</v>
      </c>
      <c r="O34" s="84">
        <f t="shared" si="2"/>
        <v>3062</v>
      </c>
      <c r="P34" s="84">
        <f t="shared" si="2"/>
        <v>2430</v>
      </c>
      <c r="Q34" s="84">
        <f t="shared" si="2"/>
        <v>2454</v>
      </c>
      <c r="R34" s="84">
        <f t="shared" si="2"/>
        <v>2539</v>
      </c>
      <c r="S34" s="85">
        <f t="shared" si="2"/>
        <v>565</v>
      </c>
    </row>
    <row r="35" spans="2:19" x14ac:dyDescent="0.25">
      <c r="B35" s="96"/>
      <c r="C35" s="82" t="s">
        <v>72</v>
      </c>
      <c r="D35" s="84" t="s">
        <v>75</v>
      </c>
      <c r="E35" s="84">
        <v>7.6066890000000003</v>
      </c>
      <c r="F35" s="84">
        <v>4.6628730000000003</v>
      </c>
      <c r="G35" s="84">
        <v>5.6335870000000003</v>
      </c>
      <c r="H35" s="84">
        <v>3.2215009999999999</v>
      </c>
      <c r="I35" s="84">
        <v>2.8290099999999998</v>
      </c>
      <c r="J35" s="85">
        <v>1.1041110000000001</v>
      </c>
      <c r="L35" s="123"/>
      <c r="M35" s="92"/>
      <c r="N35" s="92"/>
      <c r="O35" s="92"/>
      <c r="P35" s="92"/>
      <c r="Q35" s="92"/>
      <c r="R35" s="92"/>
      <c r="S35" s="93"/>
    </row>
    <row r="36" spans="2:19" x14ac:dyDescent="0.25">
      <c r="B36" s="96"/>
      <c r="C36" s="97"/>
      <c r="D36" s="84" t="s">
        <v>76</v>
      </c>
      <c r="E36" s="84">
        <v>7.56534</v>
      </c>
      <c r="F36" s="84">
        <v>4.4667750000000002</v>
      </c>
      <c r="G36" s="84">
        <v>5.7008099999999997</v>
      </c>
      <c r="H36" s="84">
        <v>3.1834560000000001</v>
      </c>
      <c r="I36" s="84">
        <v>2.7494320000000001</v>
      </c>
      <c r="J36" s="85">
        <v>1.1888609999999999</v>
      </c>
      <c r="L36" s="124" t="s">
        <v>1</v>
      </c>
      <c r="M36" s="84" t="s">
        <v>87</v>
      </c>
      <c r="N36" s="84">
        <v>3205</v>
      </c>
      <c r="O36" s="84">
        <v>963</v>
      </c>
      <c r="P36" s="84">
        <v>1925</v>
      </c>
      <c r="Q36" s="84">
        <v>586</v>
      </c>
      <c r="R36" s="84">
        <v>217</v>
      </c>
      <c r="S36" s="85">
        <v>453</v>
      </c>
    </row>
    <row r="37" spans="2:19" x14ac:dyDescent="0.25">
      <c r="B37" s="99"/>
      <c r="C37" s="87"/>
      <c r="D37" s="84" t="s">
        <v>77</v>
      </c>
      <c r="E37" s="84">
        <v>7.470326</v>
      </c>
      <c r="F37" s="84">
        <v>4.4981140000000002</v>
      </c>
      <c r="G37" s="84">
        <v>5.8768840000000004</v>
      </c>
      <c r="H37" s="84">
        <v>3.2781750000000001</v>
      </c>
      <c r="I37" s="84">
        <v>2.7426789999999999</v>
      </c>
      <c r="J37" s="85">
        <v>1.1221399999999999</v>
      </c>
      <c r="L37" s="57"/>
      <c r="M37" s="84" t="s">
        <v>88</v>
      </c>
      <c r="N37" s="84">
        <v>5111</v>
      </c>
      <c r="O37" s="84">
        <v>2553</v>
      </c>
      <c r="P37" s="84">
        <v>4212</v>
      </c>
      <c r="Q37" s="84">
        <v>3032</v>
      </c>
      <c r="R37" s="84">
        <v>2700</v>
      </c>
      <c r="S37" s="85">
        <v>997</v>
      </c>
    </row>
    <row r="38" spans="2:19" x14ac:dyDescent="0.25">
      <c r="B38" s="3"/>
      <c r="C38" s="126"/>
      <c r="D38" s="126"/>
      <c r="E38" s="126"/>
      <c r="F38" s="126"/>
      <c r="G38" s="126"/>
      <c r="H38" s="126"/>
      <c r="I38" s="126"/>
      <c r="J38" s="11"/>
      <c r="L38" s="125"/>
      <c r="M38" s="84" t="s">
        <v>89</v>
      </c>
      <c r="N38" s="84">
        <f t="shared" ref="N38:S38" si="3">N37-N36</f>
        <v>1906</v>
      </c>
      <c r="O38" s="84">
        <f t="shared" si="3"/>
        <v>1590</v>
      </c>
      <c r="P38" s="84">
        <f t="shared" si="3"/>
        <v>2287</v>
      </c>
      <c r="Q38" s="84">
        <f t="shared" si="3"/>
        <v>2446</v>
      </c>
      <c r="R38" s="84">
        <f t="shared" si="3"/>
        <v>2483</v>
      </c>
      <c r="S38" s="85">
        <f t="shared" si="3"/>
        <v>544</v>
      </c>
    </row>
    <row r="39" spans="2:19" x14ac:dyDescent="0.25">
      <c r="B39" s="3"/>
      <c r="C39" s="104" t="s">
        <v>78</v>
      </c>
      <c r="D39" s="104"/>
      <c r="E39" s="104"/>
      <c r="F39" s="104"/>
      <c r="G39" s="104"/>
      <c r="H39" s="104"/>
      <c r="I39" s="104"/>
      <c r="J39" s="105"/>
      <c r="L39" s="123"/>
      <c r="M39" s="92"/>
      <c r="N39" s="92"/>
      <c r="O39" s="92"/>
      <c r="P39" s="92"/>
      <c r="Q39" s="92"/>
      <c r="R39" s="92"/>
      <c r="S39" s="93"/>
    </row>
    <row r="40" spans="2:19" x14ac:dyDescent="0.25">
      <c r="B40" s="107"/>
      <c r="C40" s="86" t="s">
        <v>71</v>
      </c>
      <c r="D40" s="84" t="s">
        <v>80</v>
      </c>
      <c r="E40" s="84">
        <v>1.177314</v>
      </c>
      <c r="F40" s="84">
        <v>1.326093</v>
      </c>
      <c r="G40" s="84">
        <v>1.19794</v>
      </c>
      <c r="H40" s="84">
        <v>1.0945119999999999</v>
      </c>
      <c r="I40" s="84">
        <v>1.2218560000000001</v>
      </c>
      <c r="J40" s="85">
        <v>0.24666199999999999</v>
      </c>
      <c r="L40" s="127" t="s">
        <v>90</v>
      </c>
      <c r="M40" s="84" t="s">
        <v>87</v>
      </c>
      <c r="N40" s="84">
        <v>3205</v>
      </c>
      <c r="O40" s="84">
        <v>963</v>
      </c>
      <c r="P40" s="84">
        <v>1925</v>
      </c>
      <c r="Q40" s="84">
        <v>586</v>
      </c>
      <c r="R40" s="84">
        <v>217</v>
      </c>
      <c r="S40" s="85">
        <v>453</v>
      </c>
    </row>
    <row r="41" spans="2:19" x14ac:dyDescent="0.25">
      <c r="B41" s="107"/>
      <c r="C41" s="86"/>
      <c r="D41" s="84" t="s">
        <v>81</v>
      </c>
      <c r="E41" s="84">
        <v>4.0176939999999997</v>
      </c>
      <c r="F41" s="84">
        <v>1.8534010000000001</v>
      </c>
      <c r="G41" s="84">
        <v>2.88531</v>
      </c>
      <c r="H41" s="84">
        <v>1.347696</v>
      </c>
      <c r="I41" s="84">
        <v>0.75608299999999995</v>
      </c>
      <c r="J41" s="85">
        <v>0.65312300000000001</v>
      </c>
      <c r="L41" s="128"/>
      <c r="M41" s="84" t="s">
        <v>88</v>
      </c>
      <c r="N41" s="84">
        <v>5712</v>
      </c>
      <c r="O41" s="84">
        <v>3894</v>
      </c>
      <c r="P41" s="84">
        <v>4339</v>
      </c>
      <c r="Q41" s="84">
        <v>3036</v>
      </c>
      <c r="R41" s="84">
        <v>2741</v>
      </c>
      <c r="S41" s="85">
        <v>1010</v>
      </c>
    </row>
    <row r="42" spans="2:19" ht="14.4" thickBot="1" x14ac:dyDescent="0.3">
      <c r="B42" s="107"/>
      <c r="C42" s="92"/>
      <c r="D42" s="92"/>
      <c r="E42" s="92"/>
      <c r="F42" s="92"/>
      <c r="G42" s="92"/>
      <c r="H42" s="92"/>
      <c r="I42" s="92"/>
      <c r="J42" s="93"/>
      <c r="L42" s="129"/>
      <c r="M42" s="111" t="s">
        <v>89</v>
      </c>
      <c r="N42" s="111">
        <f>N41-N40</f>
        <v>2507</v>
      </c>
      <c r="O42" s="111">
        <f>O41-O40</f>
        <v>2931</v>
      </c>
      <c r="P42" s="111">
        <f>P41-P40</f>
        <v>2414</v>
      </c>
      <c r="Q42" s="111">
        <f>Q41-Q40</f>
        <v>2450</v>
      </c>
      <c r="R42" s="111">
        <f>R41-R40</f>
        <v>2524</v>
      </c>
      <c r="S42" s="112">
        <f>S41-S40</f>
        <v>557</v>
      </c>
    </row>
    <row r="43" spans="2:19" x14ac:dyDescent="0.25">
      <c r="B43" s="107"/>
      <c r="C43" s="86" t="s">
        <v>72</v>
      </c>
      <c r="D43" s="84" t="s">
        <v>80</v>
      </c>
      <c r="E43" s="84">
        <v>1.2325360000000001</v>
      </c>
      <c r="F43" s="84">
        <v>1.588484</v>
      </c>
      <c r="G43" s="84">
        <v>1.294246</v>
      </c>
      <c r="H43" s="84">
        <v>1.1925730000000001</v>
      </c>
      <c r="I43" s="84">
        <v>1.183559</v>
      </c>
      <c r="J43" s="85">
        <v>0.25330200000000003</v>
      </c>
    </row>
    <row r="44" spans="2:19" ht="14.4" thickBot="1" x14ac:dyDescent="0.3">
      <c r="B44" s="130"/>
      <c r="C44" s="113"/>
      <c r="D44" s="111" t="s">
        <v>81</v>
      </c>
      <c r="E44" s="111">
        <v>4.6566979999999996</v>
      </c>
      <c r="F44" s="111">
        <v>1.8406260000000001</v>
      </c>
      <c r="G44" s="111">
        <v>2.969096</v>
      </c>
      <c r="H44" s="111">
        <v>1.1933689999999999</v>
      </c>
      <c r="I44" s="111">
        <v>0.81723599999999996</v>
      </c>
      <c r="J44" s="112">
        <v>0.64275499999999997</v>
      </c>
    </row>
    <row r="46" spans="2:19" ht="14.4" thickBot="1" x14ac:dyDescent="0.3"/>
    <row r="47" spans="2:19" x14ac:dyDescent="0.25">
      <c r="C47" s="133" t="s">
        <v>91</v>
      </c>
      <c r="D47" s="135" t="s">
        <v>64</v>
      </c>
      <c r="E47" s="135" t="s">
        <v>65</v>
      </c>
      <c r="F47" s="135" t="s">
        <v>66</v>
      </c>
      <c r="G47" s="135" t="s">
        <v>67</v>
      </c>
      <c r="H47" s="135" t="s">
        <v>68</v>
      </c>
      <c r="I47" s="136" t="s">
        <v>69</v>
      </c>
      <c r="K47" s="131" t="s">
        <v>92</v>
      </c>
      <c r="L47" s="131"/>
      <c r="M47" s="131"/>
      <c r="N47" s="131"/>
      <c r="O47" s="131"/>
      <c r="P47" s="131"/>
      <c r="Q47" s="131"/>
    </row>
    <row r="48" spans="2:19" x14ac:dyDescent="0.25">
      <c r="C48" s="117" t="s">
        <v>93</v>
      </c>
      <c r="D48" s="84">
        <v>942677</v>
      </c>
      <c r="E48" s="84">
        <v>978075</v>
      </c>
      <c r="F48" s="84">
        <v>960897</v>
      </c>
      <c r="G48" s="84">
        <v>989565</v>
      </c>
      <c r="H48" s="84">
        <v>993659</v>
      </c>
      <c r="I48" s="85">
        <v>227073</v>
      </c>
      <c r="K48" s="132" t="s">
        <v>94</v>
      </c>
      <c r="L48" s="132"/>
      <c r="M48" s="132"/>
      <c r="N48" s="132"/>
      <c r="O48" s="132"/>
      <c r="P48" s="132"/>
      <c r="Q48" s="132"/>
    </row>
    <row r="49" spans="3:17" x14ac:dyDescent="0.25">
      <c r="C49" s="117" t="s">
        <v>95</v>
      </c>
      <c r="D49" s="84">
        <v>552248</v>
      </c>
      <c r="E49" s="84">
        <v>468190</v>
      </c>
      <c r="F49" s="84">
        <v>867524</v>
      </c>
      <c r="G49" s="84">
        <v>980294</v>
      </c>
      <c r="H49" s="84">
        <v>937210</v>
      </c>
      <c r="I49" s="85">
        <v>218885</v>
      </c>
      <c r="K49" s="132"/>
      <c r="L49" s="132"/>
      <c r="M49" s="132"/>
      <c r="N49" s="132"/>
      <c r="O49" s="132"/>
      <c r="P49" s="132"/>
      <c r="Q49" s="132"/>
    </row>
    <row r="50" spans="3:17" x14ac:dyDescent="0.25">
      <c r="C50" s="117" t="s">
        <v>96</v>
      </c>
      <c r="D50" s="84">
        <f>D48-D49</f>
        <v>390429</v>
      </c>
      <c r="E50" s="84">
        <f>E48-E49</f>
        <v>509885</v>
      </c>
      <c r="F50" s="84">
        <f>F48-F49</f>
        <v>93373</v>
      </c>
      <c r="G50" s="84">
        <f>G48-G49</f>
        <v>9271</v>
      </c>
      <c r="H50" s="84">
        <f>H48-H49</f>
        <v>56449</v>
      </c>
      <c r="I50" s="85">
        <f>I48-I49</f>
        <v>8188</v>
      </c>
      <c r="K50" s="132"/>
      <c r="L50" s="132"/>
      <c r="M50" s="132"/>
      <c r="N50" s="132"/>
      <c r="O50" s="132"/>
      <c r="P50" s="132"/>
      <c r="Q50" s="132"/>
    </row>
    <row r="51" spans="3:17" x14ac:dyDescent="0.25">
      <c r="C51" s="117" t="s">
        <v>97</v>
      </c>
      <c r="D51" s="84">
        <v>57323</v>
      </c>
      <c r="E51" s="84">
        <v>21926</v>
      </c>
      <c r="F51" s="84">
        <v>39104</v>
      </c>
      <c r="G51" s="84">
        <v>10436</v>
      </c>
      <c r="H51" s="84">
        <v>6342</v>
      </c>
      <c r="I51" s="85">
        <v>6856</v>
      </c>
      <c r="K51" s="132"/>
      <c r="L51" s="132"/>
      <c r="M51" s="132"/>
      <c r="N51" s="132"/>
      <c r="O51" s="132"/>
      <c r="P51" s="132"/>
      <c r="Q51" s="132"/>
    </row>
    <row r="52" spans="3:17" x14ac:dyDescent="0.25">
      <c r="C52" s="117" t="s">
        <v>98</v>
      </c>
      <c r="D52" s="84">
        <v>1060487</v>
      </c>
      <c r="E52" s="84">
        <v>302589</v>
      </c>
      <c r="F52" s="84">
        <v>584053</v>
      </c>
      <c r="G52" s="84">
        <v>151836</v>
      </c>
      <c r="H52" s="84">
        <v>57650</v>
      </c>
      <c r="I52" s="85">
        <v>118155</v>
      </c>
      <c r="K52" s="132"/>
      <c r="L52" s="132"/>
      <c r="M52" s="132"/>
      <c r="N52" s="132"/>
      <c r="O52" s="132"/>
      <c r="P52" s="132"/>
      <c r="Q52" s="132"/>
    </row>
    <row r="53" spans="3:17" x14ac:dyDescent="0.25">
      <c r="C53" s="117" t="s">
        <v>99</v>
      </c>
      <c r="D53" s="84">
        <v>5601</v>
      </c>
      <c r="E53" s="84">
        <v>10928</v>
      </c>
      <c r="F53" s="84">
        <v>7301</v>
      </c>
      <c r="G53" s="84">
        <v>5780</v>
      </c>
      <c r="H53" s="84">
        <v>10334</v>
      </c>
      <c r="I53" s="85">
        <v>1754</v>
      </c>
      <c r="K53" s="132"/>
      <c r="L53" s="132"/>
      <c r="M53" s="132"/>
      <c r="N53" s="132"/>
      <c r="O53" s="132"/>
      <c r="P53" s="132"/>
      <c r="Q53" s="132"/>
    </row>
    <row r="54" spans="3:17" x14ac:dyDescent="0.25">
      <c r="C54" s="117" t="s">
        <v>100</v>
      </c>
      <c r="D54" s="84">
        <v>745509</v>
      </c>
      <c r="E54" s="84">
        <v>577282</v>
      </c>
      <c r="F54" s="84">
        <v>918560</v>
      </c>
      <c r="G54" s="84">
        <v>987714</v>
      </c>
      <c r="H54" s="84">
        <v>978764</v>
      </c>
      <c r="I54" s="85">
        <v>221645</v>
      </c>
    </row>
    <row r="55" spans="3:17" x14ac:dyDescent="0.25">
      <c r="C55" s="117" t="s">
        <v>101</v>
      </c>
      <c r="D55" s="84">
        <v>711960</v>
      </c>
      <c r="E55" s="84">
        <v>332293</v>
      </c>
      <c r="F55" s="84">
        <v>897673</v>
      </c>
      <c r="G55" s="84">
        <v>987526</v>
      </c>
      <c r="H55" s="84">
        <v>965770</v>
      </c>
      <c r="I55" s="85">
        <v>219675</v>
      </c>
    </row>
    <row r="56" spans="3:17" ht="14.4" thickBot="1" x14ac:dyDescent="0.3">
      <c r="C56" s="134" t="s">
        <v>102</v>
      </c>
      <c r="D56" s="111">
        <v>353709</v>
      </c>
      <c r="E56" s="111">
        <v>338711</v>
      </c>
      <c r="F56" s="111">
        <v>84008</v>
      </c>
      <c r="G56" s="111">
        <v>8651</v>
      </c>
      <c r="H56" s="111">
        <v>52473</v>
      </c>
      <c r="I56" s="112">
        <v>5943</v>
      </c>
    </row>
  </sheetData>
  <mergeCells count="31">
    <mergeCell ref="C39:J39"/>
    <mergeCell ref="C40:C41"/>
    <mergeCell ref="L40:L42"/>
    <mergeCell ref="C43:C44"/>
    <mergeCell ref="K47:Q47"/>
    <mergeCell ref="K48:Q53"/>
    <mergeCell ref="B25:J25"/>
    <mergeCell ref="L26:S26"/>
    <mergeCell ref="C27:C28"/>
    <mergeCell ref="L28:L30"/>
    <mergeCell ref="B31:B37"/>
    <mergeCell ref="C31:C33"/>
    <mergeCell ref="L32:L34"/>
    <mergeCell ref="C35:C37"/>
    <mergeCell ref="L36:L38"/>
    <mergeCell ref="C16:J16"/>
    <mergeCell ref="M16:T16"/>
    <mergeCell ref="C17:C19"/>
    <mergeCell ref="M17:M19"/>
    <mergeCell ref="C21:C23"/>
    <mergeCell ref="M21:M23"/>
    <mergeCell ref="B2:J2"/>
    <mergeCell ref="L2:T2"/>
    <mergeCell ref="C4:C5"/>
    <mergeCell ref="M4:M5"/>
    <mergeCell ref="B8:B14"/>
    <mergeCell ref="C8:C10"/>
    <mergeCell ref="L8:L14"/>
    <mergeCell ref="M8:M10"/>
    <mergeCell ref="C12:C14"/>
    <mergeCell ref="M12:M14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DBBC0-8247-4FF0-A462-CE9A2A64F8B1}">
  <dimension ref="B2:K16"/>
  <sheetViews>
    <sheetView workbookViewId="0">
      <selection activeCell="E17" sqref="E17"/>
    </sheetView>
  </sheetViews>
  <sheetFormatPr defaultRowHeight="13.8" x14ac:dyDescent="0.25"/>
  <cols>
    <col min="5" max="5" width="15.77734375" customWidth="1"/>
    <col min="8" max="8" width="14.5546875" customWidth="1"/>
    <col min="11" max="11" width="14.88671875" customWidth="1"/>
  </cols>
  <sheetData>
    <row r="2" spans="2:11" ht="14.4" thickBot="1" x14ac:dyDescent="0.3"/>
    <row r="3" spans="2:11" x14ac:dyDescent="0.25">
      <c r="B3" s="133"/>
      <c r="C3" s="115" t="s">
        <v>64</v>
      </c>
      <c r="D3" s="115"/>
      <c r="E3" s="145"/>
      <c r="F3" s="151" t="s">
        <v>65</v>
      </c>
      <c r="G3" s="115"/>
      <c r="H3" s="116"/>
      <c r="I3" s="147" t="s">
        <v>66</v>
      </c>
      <c r="J3" s="115"/>
      <c r="K3" s="116"/>
    </row>
    <row r="4" spans="2:11" x14ac:dyDescent="0.25">
      <c r="B4" s="117"/>
      <c r="C4" s="84" t="s">
        <v>0</v>
      </c>
      <c r="D4" s="84" t="s">
        <v>1</v>
      </c>
      <c r="E4" s="108" t="s">
        <v>103</v>
      </c>
      <c r="F4" s="117" t="s">
        <v>0</v>
      </c>
      <c r="G4" s="84" t="s">
        <v>1</v>
      </c>
      <c r="H4" s="85" t="s">
        <v>103</v>
      </c>
      <c r="I4" s="148" t="s">
        <v>0</v>
      </c>
      <c r="J4" s="84" t="s">
        <v>1</v>
      </c>
      <c r="K4" s="85" t="s">
        <v>103</v>
      </c>
    </row>
    <row r="5" spans="2:11" x14ac:dyDescent="0.25">
      <c r="B5" s="117" t="s">
        <v>75</v>
      </c>
      <c r="C5" s="84">
        <v>7.5009937280000001</v>
      </c>
      <c r="D5" s="84">
        <v>6.811178977</v>
      </c>
      <c r="E5" s="108">
        <v>8.6368134540000003</v>
      </c>
      <c r="F5" s="117">
        <v>16.156265309999998</v>
      </c>
      <c r="G5" s="84">
        <v>15.067665452</v>
      </c>
      <c r="H5" s="85">
        <v>20.329940671999999</v>
      </c>
      <c r="I5" s="148">
        <v>8.7319443579999998</v>
      </c>
      <c r="J5" s="84">
        <v>8.4909469269999995</v>
      </c>
      <c r="K5" s="85">
        <v>8.2588301669999993</v>
      </c>
    </row>
    <row r="6" spans="2:11" x14ac:dyDescent="0.25">
      <c r="B6" s="117" t="s">
        <v>76</v>
      </c>
      <c r="C6" s="84">
        <v>7.4690657649999999</v>
      </c>
      <c r="D6" s="84">
        <v>6.5319885729999996</v>
      </c>
      <c r="E6" s="108">
        <v>8.2250509199999993</v>
      </c>
      <c r="F6" s="117">
        <v>16.301756000000001</v>
      </c>
      <c r="G6" s="84">
        <v>15.351417569000001</v>
      </c>
      <c r="H6" s="85">
        <v>20.683043321</v>
      </c>
      <c r="I6" s="148">
        <v>8.0985664820000007</v>
      </c>
      <c r="J6" s="84">
        <v>7.9942645619999997</v>
      </c>
      <c r="K6" s="85">
        <v>8.5320361630000008</v>
      </c>
    </row>
    <row r="7" spans="2:11" ht="14.4" thickBot="1" x14ac:dyDescent="0.3">
      <c r="B7" s="139" t="s">
        <v>77</v>
      </c>
      <c r="C7" s="140">
        <v>7.3068836700000004</v>
      </c>
      <c r="D7" s="140">
        <v>6.8207061610000004</v>
      </c>
      <c r="E7" s="146">
        <v>8.0025896809999999</v>
      </c>
      <c r="F7" s="139">
        <v>15.810849979</v>
      </c>
      <c r="G7" s="140">
        <v>15.738718732000001</v>
      </c>
      <c r="H7" s="141">
        <v>20.815156549000001</v>
      </c>
      <c r="I7" s="149">
        <v>8.0490999060000004</v>
      </c>
      <c r="J7" s="140">
        <v>7.8954334480000004</v>
      </c>
      <c r="K7" s="141">
        <v>8.9723438560000002</v>
      </c>
    </row>
    <row r="8" spans="2:11" ht="14.4" thickBot="1" x14ac:dyDescent="0.3">
      <c r="B8" s="142" t="s">
        <v>104</v>
      </c>
      <c r="C8" s="143">
        <f t="shared" ref="C8:K8" si="0">AVERAGE(C5:C7)</f>
        <v>7.4256477210000007</v>
      </c>
      <c r="D8" s="143">
        <f t="shared" si="0"/>
        <v>6.721291237</v>
      </c>
      <c r="E8" s="28">
        <f t="shared" si="0"/>
        <v>8.2881513516666665</v>
      </c>
      <c r="F8" s="142">
        <f t="shared" si="0"/>
        <v>16.089623763000002</v>
      </c>
      <c r="G8" s="143">
        <f t="shared" si="0"/>
        <v>15.385933917666668</v>
      </c>
      <c r="H8" s="144">
        <f t="shared" si="0"/>
        <v>20.609380180666665</v>
      </c>
      <c r="I8" s="150">
        <f t="shared" si="0"/>
        <v>8.2932035820000021</v>
      </c>
      <c r="J8" s="143">
        <f t="shared" si="0"/>
        <v>8.1268816456666659</v>
      </c>
      <c r="K8" s="144">
        <f t="shared" si="0"/>
        <v>8.5877367286666679</v>
      </c>
    </row>
    <row r="10" spans="2:11" ht="14.4" thickBot="1" x14ac:dyDescent="0.3"/>
    <row r="11" spans="2:11" x14ac:dyDescent="0.25">
      <c r="B11" s="133" t="s">
        <v>105</v>
      </c>
      <c r="C11" s="135" t="s">
        <v>64</v>
      </c>
      <c r="D11" s="135" t="s">
        <v>65</v>
      </c>
      <c r="E11" s="136" t="s">
        <v>66</v>
      </c>
      <c r="H11" s="133"/>
      <c r="I11" s="135" t="s">
        <v>64</v>
      </c>
      <c r="J11" s="135" t="s">
        <v>65</v>
      </c>
      <c r="K11" s="136" t="s">
        <v>66</v>
      </c>
    </row>
    <row r="12" spans="2:11" x14ac:dyDescent="0.25">
      <c r="B12" s="117" t="s">
        <v>0</v>
      </c>
      <c r="C12" s="84">
        <v>548.7421875</v>
      </c>
      <c r="D12" s="84">
        <v>36.1318359375</v>
      </c>
      <c r="E12" s="85">
        <v>35.3466796875</v>
      </c>
      <c r="H12" s="117" t="s">
        <v>106</v>
      </c>
      <c r="I12" s="84">
        <v>564307</v>
      </c>
      <c r="J12" s="84">
        <v>202956</v>
      </c>
      <c r="K12" s="85">
        <v>790533</v>
      </c>
    </row>
    <row r="13" spans="2:11" x14ac:dyDescent="0.25">
      <c r="B13" s="117" t="s">
        <v>1</v>
      </c>
      <c r="C13" s="84">
        <v>538.1484375</v>
      </c>
      <c r="D13" s="84">
        <v>28.3828125</v>
      </c>
      <c r="E13" s="85">
        <v>31.87890625</v>
      </c>
      <c r="H13" s="117" t="s">
        <v>107</v>
      </c>
      <c r="I13" s="84">
        <f>I12*4/1024/1024</f>
        <v>2.1526603698730469</v>
      </c>
      <c r="J13" s="84">
        <f>J12*4/1024/1024</f>
        <v>0.7742156982421875</v>
      </c>
      <c r="K13" s="85">
        <f>K12*4/1024/1024</f>
        <v>3.0156440734863281</v>
      </c>
    </row>
    <row r="14" spans="2:11" ht="14.4" thickBot="1" x14ac:dyDescent="0.3">
      <c r="B14" s="134" t="s">
        <v>103</v>
      </c>
      <c r="C14" s="111">
        <v>538.16796875</v>
      </c>
      <c r="D14" s="111">
        <v>28.97265625</v>
      </c>
      <c r="E14" s="112">
        <v>31.890625</v>
      </c>
      <c r="H14" s="117" t="s">
        <v>108</v>
      </c>
      <c r="I14" s="84">
        <v>0</v>
      </c>
      <c r="J14" s="84">
        <v>0</v>
      </c>
      <c r="K14" s="85">
        <v>0</v>
      </c>
    </row>
    <row r="15" spans="2:11" x14ac:dyDescent="0.25">
      <c r="B15" s="138" t="s">
        <v>111</v>
      </c>
      <c r="C15" s="137"/>
      <c r="D15" s="137"/>
      <c r="E15" s="137"/>
      <c r="H15" s="117" t="s">
        <v>109</v>
      </c>
      <c r="I15" s="84">
        <v>9959</v>
      </c>
      <c r="J15" s="84">
        <v>25083</v>
      </c>
      <c r="K15" s="85">
        <v>11862</v>
      </c>
    </row>
    <row r="16" spans="2:11" ht="14.4" thickBot="1" x14ac:dyDescent="0.3">
      <c r="H16" s="134" t="s">
        <v>110</v>
      </c>
      <c r="I16" s="111">
        <v>256739</v>
      </c>
      <c r="J16" s="111">
        <v>107744</v>
      </c>
      <c r="K16" s="112">
        <v>201188</v>
      </c>
    </row>
  </sheetData>
  <mergeCells count="4">
    <mergeCell ref="C3:E3"/>
    <mergeCell ref="F3:H3"/>
    <mergeCell ref="I3:K3"/>
    <mergeCell ref="B15:E1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写</vt:lpstr>
      <vt:lpstr>读</vt:lpstr>
      <vt:lpstr>百分比</vt:lpstr>
      <vt:lpstr>离线去重</vt:lpstr>
      <vt:lpstr>GC</vt:lpstr>
      <vt:lpstr>项目收集用例</vt:lpstr>
      <vt:lpstr>公开用例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Mute</cp:lastModifiedBy>
  <dcterms:created xsi:type="dcterms:W3CDTF">2015-06-07T10:19:00Z</dcterms:created>
  <dcterms:modified xsi:type="dcterms:W3CDTF">2023-04-21T06:53:52Z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2052-11.1.0.11664</vt:lpwstr>
  </property>
</Properties>
</file>